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8695" windowHeight="12795"/>
  </bookViews>
  <sheets>
    <sheet name="CONCORSI BANDITI EX ATS" sheetId="4" r:id="rId1"/>
    <sheet name="CONCORSI DA BANDIRE" sheetId="2" r:id="rId2"/>
    <sheet name=" SELEZIONI DA BANDIRE" sheetId="3" r:id="rId3"/>
    <sheet name="SELEZIONI ARES" sheetId="5" r:id="rId4"/>
    <sheet name="PNRR 2022" sheetId="7" r:id="rId5"/>
    <sheet name="PNRR 2023" sheetId="8" r:id="rId6"/>
    <sheet name="PNRR 2024" sheetId="9" r:id="rId7"/>
  </sheets>
  <externalReferences>
    <externalReference r:id="rId8"/>
  </externalReferences>
  <definedNames>
    <definedName name="AREA">[1]LEGENDA!$N$2:$N$11</definedName>
    <definedName name="_xlnm.Print_Area" localSheetId="4">'PNRR 2022'!$A$3:$D$36</definedName>
    <definedName name="_xlnm.Print_Area" localSheetId="5">'PNRR 2023'!$A$3:$I$37</definedName>
    <definedName name="_xlnm.Print_Area" localSheetId="6">'PNRR 2024'!$A$3:$I$37</definedName>
    <definedName name="CATEGORIA">[1]LEGENDA!$Q$2:$Q$10</definedName>
    <definedName name="CAUSALE_CONTRATTO">[1]LEGENDA!$X$2:$X$10</definedName>
    <definedName name="Comparto_Dirigenza">[1]LEGENDA!$P$2:$P$7</definedName>
    <definedName name="CTP_D">[1]LEGENDA!$AE$2:$AE$10</definedName>
    <definedName name="DETERMINATO_INDETERMINATO">[1]LEGENDA!$T$2:$T$5</definedName>
    <definedName name="INQUADRAMENTO_CONTRATTUALE">[1]LEGENDA!$S$2:$S$6</definedName>
    <definedName name="MODALITA_ASSUNZIONE">[1]LEGENDA!$W$2:$W$13</definedName>
    <definedName name="N_PROROGA">[1]LEGENDA!$V$2:$V$11</definedName>
    <definedName name="operatore_tecnico_b">[1]LEGENDA!$AB$2:$AB$8</definedName>
    <definedName name="operatore_tecnico_bs">[1]LEGENDA!$AC$2:$AC$8</definedName>
    <definedName name="PER_DIRIGENTI_esclusivo_non_eslusivo">[1]LEGENDA!$Y$2:$Y$5</definedName>
    <definedName name="per_Dirigenti_Psicologi">[1]LEGENDA!$AA$2:$AA$5</definedName>
    <definedName name="per_Farmacisti">[1]LEGENDA!$Z$2:$Z$5</definedName>
    <definedName name="RUOLO">[1]LEGENDA!$R$2:$R$7</definedName>
    <definedName name="TEMPO_PIENO_PART_TIME">[1]LEGENDA!$U$2:$U$5</definedName>
    <definedName name="_xlnm.Print_Titles" localSheetId="4">'PNRR 2022'!$4:$6</definedName>
    <definedName name="_xlnm.Print_Titles" localSheetId="5">'PNRR 2023'!$4:$6</definedName>
    <definedName name="_xlnm.Print_Titles" localSheetId="6">'PNRR 2024'!$4:$6</definedName>
  </definedNames>
  <calcPr calcId="125725"/>
</workbook>
</file>

<file path=xl/calcChain.xml><?xml version="1.0" encoding="utf-8"?>
<calcChain xmlns="http://schemas.openxmlformats.org/spreadsheetml/2006/main">
  <c r="G29" i="9"/>
  <c r="F29"/>
  <c r="E29"/>
  <c r="D29"/>
  <c r="C29"/>
  <c r="B29"/>
  <c r="I28"/>
  <c r="H28"/>
  <c r="I27"/>
  <c r="H27"/>
  <c r="I26"/>
  <c r="H26"/>
  <c r="I25"/>
  <c r="H25"/>
  <c r="I24"/>
  <c r="H24"/>
  <c r="H29" s="1"/>
  <c r="I23"/>
  <c r="I29" s="1"/>
  <c r="H23"/>
  <c r="G19"/>
  <c r="G33" s="1"/>
  <c r="F19"/>
  <c r="F33" s="1"/>
  <c r="E19"/>
  <c r="E33" s="1"/>
  <c r="D19"/>
  <c r="D33" s="1"/>
  <c r="C19"/>
  <c r="C33" s="1"/>
  <c r="B19"/>
  <c r="B33" s="1"/>
  <c r="I18"/>
  <c r="H18"/>
  <c r="I17"/>
  <c r="H17"/>
  <c r="I16"/>
  <c r="H16"/>
  <c r="H19" s="1"/>
  <c r="H33" s="1"/>
  <c r="I15"/>
  <c r="I19" s="1"/>
  <c r="H15"/>
  <c r="G11"/>
  <c r="G32" s="1"/>
  <c r="G34" s="1"/>
  <c r="F11"/>
  <c r="F32" s="1"/>
  <c r="F34" s="1"/>
  <c r="E11"/>
  <c r="E32" s="1"/>
  <c r="E34" s="1"/>
  <c r="D11"/>
  <c r="D32" s="1"/>
  <c r="C11"/>
  <c r="C32" s="1"/>
  <c r="B11"/>
  <c r="B32" s="1"/>
  <c r="B34" s="1"/>
  <c r="I10"/>
  <c r="H10"/>
  <c r="H11" s="1"/>
  <c r="H32" s="1"/>
  <c r="I9"/>
  <c r="I11" s="1"/>
  <c r="H9"/>
  <c r="G29" i="8"/>
  <c r="F29"/>
  <c r="E29"/>
  <c r="D29"/>
  <c r="C29"/>
  <c r="B29"/>
  <c r="I28"/>
  <c r="H28"/>
  <c r="I27"/>
  <c r="H27"/>
  <c r="I26"/>
  <c r="H26"/>
  <c r="I25"/>
  <c r="H25"/>
  <c r="I24"/>
  <c r="H24"/>
  <c r="H29" s="1"/>
  <c r="I23"/>
  <c r="I29" s="1"/>
  <c r="H23"/>
  <c r="G19"/>
  <c r="G33" s="1"/>
  <c r="F19"/>
  <c r="F33" s="1"/>
  <c r="E19"/>
  <c r="E33" s="1"/>
  <c r="D19"/>
  <c r="D33" s="1"/>
  <c r="C19"/>
  <c r="C33" s="1"/>
  <c r="B19"/>
  <c r="B33" s="1"/>
  <c r="I18"/>
  <c r="H18"/>
  <c r="I17"/>
  <c r="H17"/>
  <c r="I16"/>
  <c r="H16"/>
  <c r="H19" s="1"/>
  <c r="H33" s="1"/>
  <c r="I15"/>
  <c r="I19" s="1"/>
  <c r="H15"/>
  <c r="G11"/>
  <c r="G32" s="1"/>
  <c r="G34" s="1"/>
  <c r="F11"/>
  <c r="F32" s="1"/>
  <c r="E11"/>
  <c r="E32" s="1"/>
  <c r="E34" s="1"/>
  <c r="D11"/>
  <c r="D32" s="1"/>
  <c r="D34" s="1"/>
  <c r="C11"/>
  <c r="C32" s="1"/>
  <c r="B11"/>
  <c r="B32" s="1"/>
  <c r="I10"/>
  <c r="H10"/>
  <c r="H11" s="1"/>
  <c r="H32" s="1"/>
  <c r="H34" s="1"/>
  <c r="I9"/>
  <c r="I11" s="1"/>
  <c r="H9"/>
  <c r="D29" i="7"/>
  <c r="B29"/>
  <c r="C28"/>
  <c r="C27"/>
  <c r="C26"/>
  <c r="C25"/>
  <c r="C24"/>
  <c r="C23"/>
  <c r="D19"/>
  <c r="D33" s="1"/>
  <c r="B19"/>
  <c r="B33" s="1"/>
  <c r="C18"/>
  <c r="C17"/>
  <c r="C16"/>
  <c r="C15"/>
  <c r="D11"/>
  <c r="D32" s="1"/>
  <c r="D34" s="1"/>
  <c r="B11"/>
  <c r="C10"/>
  <c r="C9"/>
  <c r="C11" s="1"/>
  <c r="C19" l="1"/>
  <c r="C33" s="1"/>
  <c r="B32"/>
  <c r="B34" s="1"/>
  <c r="C29"/>
  <c r="C32" s="1"/>
  <c r="C34" s="1"/>
  <c r="C34" i="9"/>
  <c r="I32"/>
  <c r="B34" i="8"/>
  <c r="F34"/>
  <c r="H34" i="9"/>
  <c r="D34"/>
  <c r="I33" i="8"/>
  <c r="I32"/>
  <c r="I34" s="1"/>
  <c r="C34"/>
  <c r="I33" i="9"/>
  <c r="I34" l="1"/>
</calcChain>
</file>

<file path=xl/comments1.xml><?xml version="1.0" encoding="utf-8"?>
<comments xmlns="http://schemas.openxmlformats.org/spreadsheetml/2006/main">
  <authors>
    <author>TEST</author>
  </authors>
  <commentList>
    <comment ref="B9" authorId="0">
      <text>
        <r>
          <rPr>
            <sz val="9"/>
            <color indexed="81"/>
            <rFont val="Tahoma"/>
            <family val="2"/>
          </rPr>
          <t>3 ICT
8 Area Tecnica
8 Dipartimento acquisti
2 Ricerca e selezione/Risorse economiche e finanziarie</t>
        </r>
      </text>
    </comment>
    <comment ref="B10" authorId="0">
      <text>
        <r>
          <rPr>
            <sz val="9"/>
            <color indexed="81"/>
            <rFont val="Tahoma"/>
            <family val="2"/>
          </rPr>
          <t>3 ICT
5 Area Tecnica
3 Ingegneria Clinica
3 Dipartimento acquisti</t>
        </r>
      </text>
    </comment>
    <comment ref="B15" authorId="0">
      <text>
        <r>
          <rPr>
            <sz val="9"/>
            <color indexed="81"/>
            <rFont val="Tahoma"/>
            <family val="2"/>
          </rPr>
          <t>1 Area Tecnica</t>
        </r>
      </text>
    </comment>
    <comment ref="B16" authorId="0">
      <text>
        <r>
          <rPr>
            <sz val="9"/>
            <color indexed="81"/>
            <rFont val="Tahoma"/>
            <family val="2"/>
          </rPr>
          <t>1 Ingegneria Clinica</t>
        </r>
      </text>
    </comment>
    <comment ref="B17" authorId="0">
      <text>
        <r>
          <rPr>
            <sz val="9"/>
            <color indexed="81"/>
            <rFont val="Tahoma"/>
            <family val="2"/>
          </rPr>
          <t>1 Area Tecnica</t>
        </r>
      </text>
    </comment>
    <comment ref="B18" authorId="0">
      <text>
        <r>
          <rPr>
            <sz val="9"/>
            <color indexed="81"/>
            <rFont val="Tahoma"/>
            <family val="2"/>
          </rPr>
          <t>1 Area Tecnica</t>
        </r>
      </text>
    </comment>
    <comment ref="B23" authorId="0">
      <text>
        <r>
          <rPr>
            <sz val="9"/>
            <color indexed="81"/>
            <rFont val="Tahoma"/>
            <family val="2"/>
          </rPr>
          <t>6 ICT</t>
        </r>
      </text>
    </comment>
    <comment ref="B24" authorId="0">
      <text>
        <r>
          <rPr>
            <sz val="9"/>
            <color indexed="81"/>
            <rFont val="Tahoma"/>
            <family val="2"/>
          </rPr>
          <t>4 Area Tecnica</t>
        </r>
      </text>
    </comment>
    <comment ref="B25" authorId="0">
      <text>
        <r>
          <rPr>
            <sz val="9"/>
            <color indexed="81"/>
            <rFont val="Tahoma"/>
            <family val="2"/>
          </rPr>
          <t>3 Ingegneria Clinica</t>
        </r>
      </text>
    </comment>
    <comment ref="B26" authorId="0">
      <text>
        <r>
          <rPr>
            <sz val="9"/>
            <color indexed="81"/>
            <rFont val="Tahoma"/>
            <family val="2"/>
          </rPr>
          <t>4 Area Tecnica</t>
        </r>
      </text>
    </comment>
    <comment ref="B27" authorId="0">
      <text>
        <r>
          <rPr>
            <sz val="9"/>
            <color indexed="81"/>
            <rFont val="Tahoma"/>
            <family val="2"/>
          </rPr>
          <t>4 Area Tecnica</t>
        </r>
      </text>
    </comment>
    <comment ref="B28" authorId="0">
      <text>
        <r>
          <rPr>
            <sz val="9"/>
            <color indexed="81"/>
            <rFont val="Tahoma"/>
            <family val="2"/>
          </rPr>
          <t>21 ICT</t>
        </r>
      </text>
    </comment>
  </commentList>
</comments>
</file>

<file path=xl/sharedStrings.xml><?xml version="1.0" encoding="utf-8"?>
<sst xmlns="http://schemas.openxmlformats.org/spreadsheetml/2006/main" count="376" uniqueCount="192">
  <si>
    <t>COMPARTO</t>
  </si>
  <si>
    <t>DIRIGENZA PROFESSIONALE</t>
  </si>
  <si>
    <t>Dirigente Ingegnere Gestionale</t>
  </si>
  <si>
    <t>Collaboratore Tecnico Professionale - Informatico Cat. D</t>
  </si>
  <si>
    <t>Collaboratore Tecnico Professionale - Ingegnere Meccanico Cat. D</t>
  </si>
  <si>
    <t>Collaboratore Tecnico Professionale - Ingegnere Elettrico Cat. D</t>
  </si>
  <si>
    <t>Collaboratore Tecnico Professionale - Ingegnere Civile Cat. D</t>
  </si>
  <si>
    <t>Collaboratore Tecnico Professionale - Ingegnere Clinico Cat. D</t>
  </si>
  <si>
    <t>Collaboratore Amministrativo Professionale - Cat D.</t>
  </si>
  <si>
    <t>Assistente Tecnico Perito Industriale Elettrico - Cat. C</t>
  </si>
  <si>
    <t>Assistente Tecnico Geometra - Cat. C</t>
  </si>
  <si>
    <t>Assistente Tecnico Perito Industriale Meccanico - Cat. C</t>
  </si>
  <si>
    <t>Assistente Amministrativo - Cat. C</t>
  </si>
  <si>
    <t>Assistente Tecnico apparecchiature Biomediche - Cat. C</t>
  </si>
  <si>
    <t>Assistente Tecnico Informatico - Cat. C</t>
  </si>
  <si>
    <t>Concorsi ARES/ASL da bandire</t>
  </si>
  <si>
    <t>AREUS</t>
  </si>
  <si>
    <t>Coadiutore Amministrativo - Cat. B</t>
  </si>
  <si>
    <t>Richiesta ASL Sassari utilizzo graduatorie ASPAL</t>
  </si>
  <si>
    <t xml:space="preserve">Richiesta tutte Aziende </t>
  </si>
  <si>
    <t>ARES</t>
  </si>
  <si>
    <t>Su richiesta Areus</t>
  </si>
  <si>
    <t>Collaboratore Professionale Sanitario Infermiere - Cat. D</t>
  </si>
  <si>
    <t xml:space="preserve">Su richiesta ASL Ogliastra </t>
  </si>
  <si>
    <t>Collaboratore Professionale Sanitario Logopedista - Cat. D</t>
  </si>
  <si>
    <t>Collaboratore Professionale Sanitario Tecnico di laboratorio biomedico</t>
  </si>
  <si>
    <t>Collaboratore Professionale Sanitario Tecnico della Riabilitazione Psichiatrica - Cat. D</t>
  </si>
  <si>
    <t>Su richiesta ASL Nuoro</t>
  </si>
  <si>
    <t>Operatore Socio Sanitario Cat. BS</t>
  </si>
  <si>
    <t>CPS Tecnico di Radiologia Cat. D</t>
  </si>
  <si>
    <t>CPS Tecnico prevenzione ambienti e luoghi di lavoro Cat. D</t>
  </si>
  <si>
    <t>CPS Ostetricia Cat. D</t>
  </si>
  <si>
    <t>CPS Fisioterapista Cat. D</t>
  </si>
  <si>
    <t>CPS Terapista occupazionale Cat. D</t>
  </si>
  <si>
    <t>Collaboratore Tecnico Professionale - Analista Cat. D</t>
  </si>
  <si>
    <t>DIRIGENZA MEDICA</t>
  </si>
  <si>
    <t>Dirigente delle Professioni Infermieristiche, Ostetriche e Tecniche</t>
  </si>
  <si>
    <t>Medicina Legale</t>
  </si>
  <si>
    <t>Fisiatria</t>
  </si>
  <si>
    <t>Anestesia e Rianimazione</t>
  </si>
  <si>
    <t>Ortopedia e traumatologia</t>
  </si>
  <si>
    <t>Medicina interna</t>
  </si>
  <si>
    <t>Medicina del lavoro e sicurezza negli ambienti di lavoro</t>
  </si>
  <si>
    <t>Nefrologia e dialisi</t>
  </si>
  <si>
    <t>Oculistica</t>
  </si>
  <si>
    <t>Urologia</t>
  </si>
  <si>
    <t>Emodinamica</t>
  </si>
  <si>
    <t>Pneumologia</t>
  </si>
  <si>
    <t>Ematologia</t>
  </si>
  <si>
    <t>Medicina di laboratorio</t>
  </si>
  <si>
    <t>Dermatologia</t>
  </si>
  <si>
    <t>Odontostomatologia</t>
  </si>
  <si>
    <t>Radioterapia</t>
  </si>
  <si>
    <t>Medico Competente</t>
  </si>
  <si>
    <t>Neurologia</t>
  </si>
  <si>
    <t>Pediatria</t>
  </si>
  <si>
    <t>Geriatria</t>
  </si>
  <si>
    <t>Chirurgia Maxillo Facciale</t>
  </si>
  <si>
    <t xml:space="preserve">Malattie Infettive </t>
  </si>
  <si>
    <t>Medicina e Chirurgia d'accettazione e d'urgenza</t>
  </si>
  <si>
    <t>DIRIGENZA VETERINARIA</t>
  </si>
  <si>
    <t>Veterinari Area A (Sanità Animale)</t>
  </si>
  <si>
    <t>Su richiesta ASL Cagliari</t>
  </si>
  <si>
    <t>Dirigente Ingegnere Clinico</t>
  </si>
  <si>
    <t>Dirigente Ingegnere Meccanico</t>
  </si>
  <si>
    <t>Dirigente Ingegnere Elettrico</t>
  </si>
  <si>
    <t>Dirigente Ingegnere Civile</t>
  </si>
  <si>
    <t>Dirigente Informatico</t>
  </si>
  <si>
    <t>DIRIGENZA SANITARIA</t>
  </si>
  <si>
    <t>Dirigente Biologo</t>
  </si>
  <si>
    <t>Dirigente Farmacista</t>
  </si>
  <si>
    <t>Dirigente Psicologo</t>
  </si>
  <si>
    <t>Selezioni ARES/ASL da bandire</t>
  </si>
  <si>
    <t>ASL Medio Campidano</t>
  </si>
  <si>
    <t>Su richiesta ARES Ingegneria Clinica</t>
  </si>
  <si>
    <t>Collaboratore Tecnico Professionae - Informatico Cat. D</t>
  </si>
  <si>
    <t>Su richiesta ARES ICT</t>
  </si>
  <si>
    <t>Su richiesta ARES Area Tecnica</t>
  </si>
  <si>
    <t>CPS - Tecnici Sanitari di Radiologia Medica - Cat. D</t>
  </si>
  <si>
    <t>Su richiesta ASL Medio Campidano</t>
  </si>
  <si>
    <t>Chirurgia Generale</t>
  </si>
  <si>
    <t xml:space="preserve">Medicina interna </t>
  </si>
  <si>
    <t>Su richiesta ASL Oristano</t>
  </si>
  <si>
    <t>Medicina e Chirurgia d'Accettazione e Urgenza</t>
  </si>
  <si>
    <t>Su richiesta ASL Oristano e ASL Sulcis</t>
  </si>
  <si>
    <t>Ortopedia e Traumatologia</t>
  </si>
  <si>
    <t>Ostetricia e Ginecologia</t>
  </si>
  <si>
    <t>Su richiesta ASL Sulcis</t>
  </si>
  <si>
    <t>Nefrologia e Dialisi</t>
  </si>
  <si>
    <t>Dirigente Biologo - Genetica Medica</t>
  </si>
  <si>
    <t>Concorsi aziendali e unificati indetti ex ATS  o in fase di scorrimento anno 2022</t>
  </si>
  <si>
    <t>Collaboratore Tecnico Professionale - Ingegnere Elettronico Cat. D</t>
  </si>
  <si>
    <t>CP Assistente Sociale - Cat. D</t>
  </si>
  <si>
    <t>Anatomia Patologica</t>
  </si>
  <si>
    <t>Cardiologia</t>
  </si>
  <si>
    <t>Chirurgia Vascolare</t>
  </si>
  <si>
    <t>Direzione Medica di Presidio Ospedaliero</t>
  </si>
  <si>
    <t>Endocrinologia</t>
  </si>
  <si>
    <t>Gastroenterologia</t>
  </si>
  <si>
    <t>Igiene, Epidemiologia e Sanità Pubblica</t>
  </si>
  <si>
    <t>Malattie dell'apparato respiratorio</t>
  </si>
  <si>
    <t xml:space="preserve">Malattie Metaboliche e Diabetologia </t>
  </si>
  <si>
    <t>Medicina Fisica e Riabilitazione</t>
  </si>
  <si>
    <t>Medicina Trasfusionale</t>
  </si>
  <si>
    <t>Neonatologia</t>
  </si>
  <si>
    <t>Neurochirurgia</t>
  </si>
  <si>
    <t>Neuropsichiatria Infantile</t>
  </si>
  <si>
    <t>Oncologia</t>
  </si>
  <si>
    <t>Organizzazione dei servizi sanitari di base</t>
  </si>
  <si>
    <t>Otorinolaringoiatria</t>
  </si>
  <si>
    <t>Patologia Clinica</t>
  </si>
  <si>
    <t>Psichiatria</t>
  </si>
  <si>
    <t>Radiodiagnostica</t>
  </si>
  <si>
    <t>Dirigente Fisico - Fisica Sanitaria</t>
  </si>
  <si>
    <t>Veterinari Area B (Igiene degli alimenti di origine animale)</t>
  </si>
  <si>
    <t>Veterinari Area C (Igiene degli allevamenti e delle produzioni zootecniche)</t>
  </si>
  <si>
    <t xml:space="preserve">PROCEDURE SELETTIVE DIRIGENZA MEDICA, VETERINARIA, SANITARIA e AMMINISTRATIVA INDETTE DA ARES DA GENNAIO A MAGGIO 2022 </t>
  </si>
  <si>
    <t>Avviso di Pubblica selezione, per soli Titoli, Dirigente Medico di Medicina e Chirurgia d'accettazione e d'urgenza</t>
  </si>
  <si>
    <t>Olbia, Nuoro, Lanusei, Oristano, Sanluri e Carbonia</t>
  </si>
  <si>
    <t>Avviso di Pubblica selezione, per soli Titoli, Dirigente Medico di Anestesia e Rianimazione</t>
  </si>
  <si>
    <t>Avviso di Pubblica selezione, per soli Titoli, Dirigente Medico di Pediatria</t>
  </si>
  <si>
    <t>ASL di Oristano</t>
  </si>
  <si>
    <t>ASL della Gallura</t>
  </si>
  <si>
    <t>Avviso di Pubblica selezione, per soli Titoli, Dirigente Medico di Psichiatria</t>
  </si>
  <si>
    <t>ASL di Sassari</t>
  </si>
  <si>
    <t>Avviso di Pubblica selezione, per soli Titoli, Dirigente Medico di Ortopedia e Traumatologia</t>
  </si>
  <si>
    <t>Asl dell'Ogliastra</t>
  </si>
  <si>
    <t>Avviso di Pubblica selezione, per soli Titoli, Dirigente Medico di Malattie dell'Apparato Respiratorio</t>
  </si>
  <si>
    <t>Avviso di Pubblica selezione, per soli Titoli, Dirigente Medico di Medicina Interna</t>
  </si>
  <si>
    <t>Avviso di Pubblica selezione, per soli Titoli, Dirigente Medico di Ostetricia e Ginecologia</t>
  </si>
  <si>
    <t>Avviso di Pubblica selezione, per soli Titoli, Dirigente Medico di Radiodiagnostica</t>
  </si>
  <si>
    <t>ASL del Sulcis</t>
  </si>
  <si>
    <t>Avviso di Pubblica selezione, per soli Titoli, Dirigente Medico di Geriatria</t>
  </si>
  <si>
    <t>ASL di Nuoro</t>
  </si>
  <si>
    <t>Avviso di Pubblica selezione, per soli Titoli, Dirigente Medico di Chirurgia Maxilofacciale</t>
  </si>
  <si>
    <t>Avviso di Pubblica selezione, per soli Titoli, Dirigente Medico di Neurologia</t>
  </si>
  <si>
    <t>Avviso di Pubblica selezione, per soli Titoli, Dirigente Medico di Urologia</t>
  </si>
  <si>
    <t>SELEZIONE DIRIGENTE FARMACISTA- DISCIPLINA FARMACIA OSPEDALIERA</t>
  </si>
  <si>
    <t>SELEZIONE DIRIGENTE FARMACISTA- DISCIPLINA FARMACIA OSPEDALIERA ARES SARDEGNA</t>
  </si>
  <si>
    <t>Ares Sardegna (tutte le sedi)</t>
  </si>
  <si>
    <t>DIRIGENTE VETERINARIO – SANITA' ANIMALE</t>
  </si>
  <si>
    <t>DIRIGENZA AMMINISTRATIVA</t>
  </si>
  <si>
    <t>Dirigente Amministrativo</t>
  </si>
  <si>
    <t xml:space="preserve">SELEZIONI  INDETTE DA ARES – COMPARTO </t>
  </si>
  <si>
    <t>PROFILO PROFESSIONALE</t>
  </si>
  <si>
    <t>SCADENZA</t>
  </si>
  <si>
    <t>Collaboratore Tecnico Professionale - Analista” (cat. D)</t>
  </si>
  <si>
    <t>Collaboratore Tecnico Professionale - Ingegnere clinico” (cat. D)</t>
  </si>
  <si>
    <t xml:space="preserve">DIRIGENZA MEDICA </t>
  </si>
  <si>
    <t xml:space="preserve">Su richiesta Areus </t>
  </si>
  <si>
    <t>Sedi di assegnazione</t>
  </si>
  <si>
    <t>PNRR ARES</t>
  </si>
  <si>
    <t>ANNO 2022</t>
  </si>
  <si>
    <t>Profilo professionale / Disciplina</t>
  </si>
  <si>
    <t>Assunzioni Previste
con PNRR 2022</t>
  </si>
  <si>
    <t>Posti coperti
al 31/12/2022</t>
  </si>
  <si>
    <t>Teste</t>
  </si>
  <si>
    <t>Costo *</t>
  </si>
  <si>
    <t>RUOLO AMMINISTRATIVO</t>
  </si>
  <si>
    <t>Assistente amministrativo - C</t>
  </si>
  <si>
    <t>Collaboratore amministrativo professionale - D</t>
  </si>
  <si>
    <t>TOTALE RUOLO AMMINISTRATIVO</t>
  </si>
  <si>
    <t>RUOLO PROFESSIONALE</t>
  </si>
  <si>
    <t>TOTALE RUOLO PROFESSIONALE</t>
  </si>
  <si>
    <t>RUOLO TECNICO</t>
  </si>
  <si>
    <t>Assistente Tecnico Informatico - C</t>
  </si>
  <si>
    <t>Collaboratore Tecnico Professionale Ingegnere Civile - D</t>
  </si>
  <si>
    <t>Collaboratore Tecnico Professionale Ingegnere Clinico - D</t>
  </si>
  <si>
    <t>Collaboratore Tecnico Professionale Ingegnere Elettrico - D</t>
  </si>
  <si>
    <t>Collaboratore Tecnico Professionale Ingegnere Meccanico - D</t>
  </si>
  <si>
    <t>Collaboratorio Tecnico Professionale informatico - D</t>
  </si>
  <si>
    <t>TOTALE RUOLO TECNICO</t>
  </si>
  <si>
    <t>PERSONALE COMPLESSIVO PNRR</t>
  </si>
  <si>
    <t>Totale Comparto</t>
  </si>
  <si>
    <t>Totale Dirigenza</t>
  </si>
  <si>
    <t>Totale Complessivo Personale PNRR</t>
  </si>
  <si>
    <r>
      <rPr>
        <b/>
        <sz val="12"/>
        <color theme="1"/>
        <rFont val="Calibri"/>
        <family val="2"/>
        <scheme val="minor"/>
      </rPr>
      <t>*</t>
    </r>
    <r>
      <rPr>
        <sz val="12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I </t>
    </r>
    <r>
      <rPr>
        <u/>
        <sz val="11"/>
        <color theme="1"/>
        <rFont val="Calibri"/>
        <family val="2"/>
        <scheme val="minor"/>
      </rPr>
      <t xml:space="preserve">Costi </t>
    </r>
    <r>
      <rPr>
        <sz val="11"/>
        <color theme="1"/>
        <rFont val="Calibri"/>
        <family val="2"/>
        <scheme val="minor"/>
      </rPr>
      <t xml:space="preserve"> del personale PNRR sono al lordo degli oneri e di altri costi e al netto dell'IRAP.  La valorizzazione economica dei costi coperti al 31/12/2022 è su base mensile di competenza 2022 dell'attività svolta.</t>
    </r>
  </si>
  <si>
    <t>ANNO 2023</t>
  </si>
  <si>
    <t>Posti coperti
al 01/01/2023</t>
  </si>
  <si>
    <t>Assunzioni Previste
con PNRR 2023</t>
  </si>
  <si>
    <t>Cessazioni Previste
con PNRR 2023</t>
  </si>
  <si>
    <t>Posti coperti
al 31/12/2023 **</t>
  </si>
  <si>
    <t>Risparmio *</t>
  </si>
  <si>
    <t xml:space="preserve">Costo </t>
  </si>
  <si>
    <r>
      <rPr>
        <b/>
        <sz val="12"/>
        <color theme="1"/>
        <rFont val="Calibri"/>
        <family val="2"/>
        <scheme val="minor"/>
      </rPr>
      <t>*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I Costi e Risparmi del personale sono al lordo degli oneri, oneri e di altri costi e al netto dell'IRAP.  La valorizzazione economica dei presenti al 01/01 è su base annua, mentre le cessazioni e le assunzioni su base semestrale.</t>
    </r>
  </si>
  <si>
    <r>
      <rPr>
        <b/>
        <sz val="12"/>
        <color theme="1"/>
        <rFont val="Calibri"/>
        <family val="2"/>
        <scheme val="minor"/>
      </rPr>
      <t>**</t>
    </r>
    <r>
      <rPr>
        <sz val="11"/>
        <color theme="1"/>
        <rFont val="Calibri"/>
        <family val="2"/>
        <scheme val="minor"/>
      </rPr>
      <t xml:space="preserve">  Le Teste e la valorizzazione economica dei posti coperti al 31/12/2023 è la differenza algebrica fra i posti coperti al 01/01/2023, le assunzioni e cessazioni previste nel 2023</t>
    </r>
  </si>
  <si>
    <t>ANNO 2024</t>
  </si>
  <si>
    <t>Posti coperti
al 01/01/2024</t>
  </si>
  <si>
    <t>Assunzioni Previste
con PNRR 2024</t>
  </si>
  <si>
    <t>Cessazioni Previste
con PNRR 2024</t>
  </si>
  <si>
    <t>Posti coperti
al 31/12/2024 **</t>
  </si>
  <si>
    <r>
      <rPr>
        <b/>
        <sz val="12"/>
        <color theme="1"/>
        <rFont val="Calibri"/>
        <family val="2"/>
        <scheme val="minor"/>
      </rPr>
      <t>**</t>
    </r>
    <r>
      <rPr>
        <sz val="11"/>
        <color theme="1"/>
        <rFont val="Calibri"/>
        <family val="2"/>
        <scheme val="minor"/>
      </rPr>
      <t xml:space="preserve">  Le Teste e la valorizzazione economica dei posti coperti al 31/12/2024 è la differenza algebrica fra i posti coperti al 01/01/2024, le assunzioni e cessazioni previste nel 2024</t>
    </r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</si>
</sst>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_-&quot;€&quot;\ * #,##0.00_-;\-&quot;€&quot;\ * #,##0.00_-;_-&quot;€&quot;\ * &quot;-&quot;??_-;_-@_-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000000"/>
      <name val="Calibri"/>
      <family val="2"/>
    </font>
    <font>
      <b/>
      <sz val="13"/>
      <color rgb="FFFFFFFF"/>
      <name val="Calibri"/>
      <family val="2"/>
    </font>
    <font>
      <sz val="13"/>
      <color rgb="FF000000"/>
      <name val="Calibri"/>
      <family val="2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/>
      <bottom style="thin">
        <color rgb="FF000000"/>
      </bottom>
      <diagonal/>
    </border>
    <border>
      <left style="hair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hair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rgb="FF000000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rgb="FF000000"/>
      </top>
      <bottom/>
      <diagonal/>
    </border>
    <border>
      <left style="hair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rgb="FF000000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hair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2" fillId="0" borderId="0" applyNumberFormat="0" applyFont="0" applyFill="0" applyBorder="0" applyAlignment="0" applyProtection="0"/>
  </cellStyleXfs>
  <cellXfs count="124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/>
    <xf numFmtId="0" fontId="2" fillId="0" borderId="3" xfId="0" applyFont="1" applyBorder="1"/>
    <xf numFmtId="0" fontId="0" fillId="0" borderId="0" xfId="0" applyFill="1" applyBorder="1"/>
    <xf numFmtId="0" fontId="0" fillId="0" borderId="0" xfId="0" applyFill="1"/>
    <xf numFmtId="0" fontId="1" fillId="0" borderId="3" xfId="0" applyFont="1" applyBorder="1"/>
    <xf numFmtId="0" fontId="0" fillId="0" borderId="5" xfId="0" applyBorder="1"/>
    <xf numFmtId="0" fontId="4" fillId="3" borderId="7" xfId="0" applyFont="1" applyFill="1" applyBorder="1" applyAlignment="1">
      <alignment horizontal="left" vertical="center" wrapText="1" readingOrder="1"/>
    </xf>
    <xf numFmtId="0" fontId="5" fillId="4" borderId="8" xfId="0" applyFont="1" applyFill="1" applyBorder="1" applyAlignment="1">
      <alignment horizontal="left" vertical="center" wrapText="1" readingOrder="1"/>
    </xf>
    <xf numFmtId="0" fontId="5" fillId="4" borderId="6" xfId="0" applyFont="1" applyFill="1" applyBorder="1" applyAlignment="1">
      <alignment horizontal="left" vertical="center" wrapText="1" readingOrder="1"/>
    </xf>
    <xf numFmtId="0" fontId="4" fillId="3" borderId="7" xfId="0" applyFont="1" applyFill="1" applyBorder="1" applyAlignment="1">
      <alignment horizontal="center" vertical="center" wrapText="1" readingOrder="1"/>
    </xf>
    <xf numFmtId="0" fontId="5" fillId="5" borderId="8" xfId="0" applyFont="1" applyFill="1" applyBorder="1" applyAlignment="1">
      <alignment horizontal="left" vertical="center" wrapText="1" readingOrder="1"/>
    </xf>
    <xf numFmtId="0" fontId="5" fillId="0" borderId="8" xfId="0" applyFont="1" applyBorder="1" applyAlignment="1">
      <alignment horizontal="center" vertical="center" wrapText="1" readingOrder="1"/>
    </xf>
    <xf numFmtId="0" fontId="5" fillId="5" borderId="6" xfId="0" applyFont="1" applyFill="1" applyBorder="1" applyAlignment="1">
      <alignment horizontal="left" vertical="center" wrapText="1" readingOrder="1"/>
    </xf>
    <xf numFmtId="0" fontId="5" fillId="0" borderId="6" xfId="0" applyFont="1" applyBorder="1" applyAlignment="1">
      <alignment horizontal="center" vertical="center" wrapText="1" readingOrder="1"/>
    </xf>
    <xf numFmtId="0" fontId="6" fillId="3" borderId="9" xfId="0" applyFont="1" applyFill="1" applyBorder="1" applyAlignment="1">
      <alignment horizontal="left" vertical="center" wrapText="1" readingOrder="1"/>
    </xf>
    <xf numFmtId="0" fontId="6" fillId="3" borderId="10" xfId="0" applyFont="1" applyFill="1" applyBorder="1" applyAlignment="1">
      <alignment horizontal="left" vertical="center" wrapText="1" readingOrder="1"/>
    </xf>
    <xf numFmtId="0" fontId="7" fillId="5" borderId="6" xfId="0" applyFont="1" applyFill="1" applyBorder="1" applyAlignment="1">
      <alignment horizontal="left" vertical="center" wrapText="1" readingOrder="1"/>
    </xf>
    <xf numFmtId="0" fontId="7" fillId="0" borderId="6" xfId="0" applyFont="1" applyBorder="1" applyAlignment="1">
      <alignment horizontal="left" vertical="center" wrapText="1" readingOrder="1"/>
    </xf>
    <xf numFmtId="0" fontId="7" fillId="5" borderId="9" xfId="0" applyFont="1" applyFill="1" applyBorder="1" applyAlignment="1">
      <alignment horizontal="left" vertical="center" wrapText="1" readingOrder="1"/>
    </xf>
    <xf numFmtId="0" fontId="7" fillId="0" borderId="10" xfId="0" applyFont="1" applyBorder="1" applyAlignment="1">
      <alignment horizontal="left" vertical="center" wrapText="1" readingOrder="1"/>
    </xf>
    <xf numFmtId="0" fontId="5" fillId="0" borderId="6" xfId="0" applyFont="1" applyBorder="1" applyAlignment="1">
      <alignment horizontal="left" vertical="center" wrapText="1" readingOrder="1"/>
    </xf>
    <xf numFmtId="0" fontId="0" fillId="0" borderId="0" xfId="0" applyFont="1" applyFill="1" applyAlignment="1">
      <alignment vertical="center"/>
    </xf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8" borderId="0" xfId="0" applyFont="1" applyFill="1"/>
    <xf numFmtId="0" fontId="0" fillId="8" borderId="0" xfId="0" applyFont="1" applyFill="1"/>
    <xf numFmtId="0" fontId="1" fillId="8" borderId="0" xfId="0" applyFont="1" applyFill="1"/>
    <xf numFmtId="0" fontId="9" fillId="8" borderId="11" xfId="0" applyFont="1" applyFill="1" applyBorder="1" applyAlignment="1">
      <alignment horizontal="center"/>
    </xf>
    <xf numFmtId="0" fontId="9" fillId="8" borderId="12" xfId="0" applyFont="1" applyFill="1" applyBorder="1" applyAlignment="1">
      <alignment horizontal="center"/>
    </xf>
    <xf numFmtId="0" fontId="9" fillId="8" borderId="13" xfId="0" applyFont="1" applyFill="1" applyBorder="1" applyAlignment="1">
      <alignment horizontal="center"/>
    </xf>
    <xf numFmtId="0" fontId="10" fillId="9" borderId="14" xfId="0" applyFont="1" applyFill="1" applyBorder="1" applyAlignment="1">
      <alignment horizontal="center"/>
    </xf>
    <xf numFmtId="0" fontId="10" fillId="9" borderId="15" xfId="0" applyFont="1" applyFill="1" applyBorder="1" applyAlignment="1">
      <alignment horizontal="center"/>
    </xf>
    <xf numFmtId="0" fontId="10" fillId="9" borderId="16" xfId="0" applyFont="1" applyFill="1" applyBorder="1" applyAlignment="1">
      <alignment horizontal="center"/>
    </xf>
    <xf numFmtId="0" fontId="11" fillId="8" borderId="17" xfId="0" applyFont="1" applyFill="1" applyBorder="1" applyAlignment="1">
      <alignment horizontal="center" vertical="center"/>
    </xf>
    <xf numFmtId="0" fontId="12" fillId="8" borderId="11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/>
    </xf>
    <xf numFmtId="0" fontId="11" fillId="8" borderId="18" xfId="0" applyFont="1" applyFill="1" applyBorder="1" applyAlignment="1">
      <alignment horizontal="center" vertical="center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0" xfId="0" applyFont="1" applyFill="1" applyBorder="1" applyAlignment="1">
      <alignment horizontal="center" vertical="center" wrapText="1"/>
    </xf>
    <xf numFmtId="0" fontId="12" fillId="10" borderId="21" xfId="0" applyFont="1" applyFill="1" applyBorder="1" applyAlignment="1">
      <alignment horizontal="center" vertical="center" wrapText="1"/>
    </xf>
    <xf numFmtId="0" fontId="12" fillId="10" borderId="22" xfId="0" applyFont="1" applyFill="1" applyBorder="1" applyAlignment="1">
      <alignment horizontal="center" vertical="center" wrapText="1"/>
    </xf>
    <xf numFmtId="0" fontId="12" fillId="10" borderId="23" xfId="0" applyFont="1" applyFill="1" applyBorder="1" applyAlignment="1">
      <alignment horizontal="center" vertical="center" wrapText="1"/>
    </xf>
    <xf numFmtId="0" fontId="1" fillId="11" borderId="21" xfId="0" applyFont="1" applyFill="1" applyBorder="1" applyAlignment="1">
      <alignment horizontal="center" wrapText="1"/>
    </xf>
    <xf numFmtId="0" fontId="14" fillId="8" borderId="22" xfId="0" applyFont="1" applyFill="1" applyBorder="1" applyAlignment="1">
      <alignment horizontal="center"/>
    </xf>
    <xf numFmtId="0" fontId="15" fillId="8" borderId="22" xfId="0" applyFont="1" applyFill="1" applyBorder="1" applyAlignment="1">
      <alignment horizontal="center"/>
    </xf>
    <xf numFmtId="164" fontId="15" fillId="8" borderId="23" xfId="0" applyNumberFormat="1" applyFont="1" applyFill="1" applyBorder="1" applyAlignment="1">
      <alignment horizontal="center"/>
    </xf>
    <xf numFmtId="0" fontId="0" fillId="11" borderId="24" xfId="0" applyFont="1" applyFill="1" applyBorder="1" applyAlignment="1">
      <alignment wrapText="1"/>
    </xf>
    <xf numFmtId="0" fontId="15" fillId="8" borderId="25" xfId="0" applyFont="1" applyFill="1" applyBorder="1" applyAlignment="1">
      <alignment horizontal="center"/>
    </xf>
    <xf numFmtId="165" fontId="15" fillId="8" borderId="26" xfId="0" applyNumberFormat="1" applyFont="1" applyFill="1" applyBorder="1" applyAlignment="1">
      <alignment horizontal="center"/>
    </xf>
    <xf numFmtId="0" fontId="1" fillId="12" borderId="21" xfId="0" applyFont="1" applyFill="1" applyBorder="1" applyAlignment="1">
      <alignment horizontal="center" wrapText="1"/>
    </xf>
    <xf numFmtId="0" fontId="16" fillId="9" borderId="27" xfId="0" applyFont="1" applyFill="1" applyBorder="1" applyAlignment="1">
      <alignment horizontal="center" wrapText="1"/>
    </xf>
    <xf numFmtId="165" fontId="16" fillId="9" borderId="28" xfId="0" applyNumberFormat="1" applyFont="1" applyFill="1" applyBorder="1" applyAlignment="1">
      <alignment horizontal="center" wrapText="1"/>
    </xf>
    <xf numFmtId="0" fontId="16" fillId="8" borderId="22" xfId="0" applyFont="1" applyFill="1" applyBorder="1" applyAlignment="1">
      <alignment horizontal="center" wrapText="1"/>
    </xf>
    <xf numFmtId="164" fontId="16" fillId="8" borderId="23" xfId="0" applyNumberFormat="1" applyFont="1" applyFill="1" applyBorder="1" applyAlignment="1">
      <alignment horizontal="center" wrapText="1"/>
    </xf>
    <xf numFmtId="164" fontId="0" fillId="8" borderId="0" xfId="0" applyNumberFormat="1" applyFont="1" applyFill="1"/>
    <xf numFmtId="0" fontId="0" fillId="11" borderId="29" xfId="0" applyFont="1" applyFill="1" applyBorder="1" applyAlignment="1">
      <alignment vertical="center" wrapText="1"/>
    </xf>
    <xf numFmtId="0" fontId="15" fillId="8" borderId="30" xfId="0" applyFont="1" applyFill="1" applyBorder="1" applyAlignment="1">
      <alignment horizontal="center"/>
    </xf>
    <xf numFmtId="0" fontId="15" fillId="8" borderId="32" xfId="0" applyFont="1" applyFill="1" applyBorder="1" applyAlignment="1">
      <alignment horizontal="center"/>
    </xf>
    <xf numFmtId="0" fontId="15" fillId="8" borderId="33" xfId="0" applyFont="1" applyFill="1" applyBorder="1" applyAlignment="1">
      <alignment horizontal="center"/>
    </xf>
    <xf numFmtId="0" fontId="16" fillId="9" borderId="34" xfId="0" applyFont="1" applyFill="1" applyBorder="1" applyAlignment="1">
      <alignment horizontal="center" wrapText="1"/>
    </xf>
    <xf numFmtId="165" fontId="15" fillId="8" borderId="31" xfId="0" applyNumberFormat="1" applyFont="1" applyFill="1" applyBorder="1" applyAlignment="1">
      <alignment horizontal="center"/>
    </xf>
    <xf numFmtId="165" fontId="16" fillId="9" borderId="35" xfId="0" applyNumberFormat="1" applyFont="1" applyFill="1" applyBorder="1" applyAlignment="1">
      <alignment horizontal="center" wrapText="1"/>
    </xf>
    <xf numFmtId="0" fontId="1" fillId="11" borderId="11" xfId="0" applyFont="1" applyFill="1" applyBorder="1" applyAlignment="1">
      <alignment vertical="center" wrapText="1"/>
    </xf>
    <xf numFmtId="0" fontId="16" fillId="8" borderId="36" xfId="0" applyFont="1" applyFill="1" applyBorder="1" applyAlignment="1">
      <alignment horizontal="center" wrapText="1"/>
    </xf>
    <xf numFmtId="165" fontId="14" fillId="8" borderId="31" xfId="0" applyNumberFormat="1" applyFont="1" applyFill="1" applyBorder="1" applyAlignment="1">
      <alignment horizontal="center"/>
    </xf>
    <xf numFmtId="0" fontId="1" fillId="11" borderId="37" xfId="0" applyFont="1" applyFill="1" applyBorder="1" applyAlignment="1">
      <alignment vertical="center" wrapText="1"/>
    </xf>
    <xf numFmtId="0" fontId="16" fillId="8" borderId="38" xfId="0" applyFont="1" applyFill="1" applyBorder="1" applyAlignment="1">
      <alignment horizontal="center" wrapText="1"/>
    </xf>
    <xf numFmtId="165" fontId="14" fillId="8" borderId="39" xfId="0" applyNumberFormat="1" applyFont="1" applyFill="1" applyBorder="1" applyAlignment="1">
      <alignment horizontal="center"/>
    </xf>
    <xf numFmtId="0" fontId="1" fillId="13" borderId="21" xfId="0" applyFont="1" applyFill="1" applyBorder="1" applyAlignment="1">
      <alignment vertical="center" wrapText="1"/>
    </xf>
    <xf numFmtId="0" fontId="16" fillId="14" borderId="27" xfId="0" applyFont="1" applyFill="1" applyBorder="1" applyAlignment="1">
      <alignment horizontal="center" wrapText="1"/>
    </xf>
    <xf numFmtId="165" fontId="16" fillId="14" borderId="28" xfId="0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3" fontId="18" fillId="0" borderId="0" xfId="0" applyNumberFormat="1" applyFont="1" applyFill="1" applyBorder="1" applyAlignment="1">
      <alignment horizontal="center"/>
    </xf>
    <xf numFmtId="0" fontId="0" fillId="0" borderId="21" xfId="0" applyBorder="1"/>
    <xf numFmtId="0" fontId="0" fillId="0" borderId="40" xfId="0" applyFill="1" applyBorder="1" applyAlignment="1">
      <alignment horizontal="left" vertical="center" wrapText="1"/>
    </xf>
    <xf numFmtId="0" fontId="0" fillId="0" borderId="41" xfId="0" applyFill="1" applyBorder="1" applyAlignment="1">
      <alignment horizontal="left" vertical="center"/>
    </xf>
    <xf numFmtId="0" fontId="0" fillId="0" borderId="35" xfId="0" applyFill="1" applyBorder="1" applyAlignment="1">
      <alignment horizontal="left" vertical="center"/>
    </xf>
    <xf numFmtId="3" fontId="0" fillId="0" borderId="0" xfId="0" applyNumberFormat="1" applyFill="1" applyBorder="1"/>
    <xf numFmtId="0" fontId="9" fillId="8" borderId="11" xfId="0" applyFont="1" applyFill="1" applyBorder="1" applyAlignment="1"/>
    <xf numFmtId="0" fontId="9" fillId="8" borderId="12" xfId="0" applyFont="1" applyFill="1" applyBorder="1" applyAlignment="1"/>
    <xf numFmtId="0" fontId="9" fillId="8" borderId="13" xfId="0" applyFont="1" applyFill="1" applyBorder="1" applyAlignment="1"/>
    <xf numFmtId="0" fontId="10" fillId="9" borderId="37" xfId="0" applyFont="1" applyFill="1" applyBorder="1" applyAlignment="1">
      <alignment horizontal="center"/>
    </xf>
    <xf numFmtId="0" fontId="10" fillId="9" borderId="42" xfId="0" applyFont="1" applyFill="1" applyBorder="1" applyAlignment="1">
      <alignment horizontal="center"/>
    </xf>
    <xf numFmtId="0" fontId="10" fillId="9" borderId="43" xfId="0" applyFont="1" applyFill="1" applyBorder="1" applyAlignment="1">
      <alignment horizontal="center"/>
    </xf>
    <xf numFmtId="164" fontId="14" fillId="8" borderId="22" xfId="0" applyNumberFormat="1" applyFont="1" applyFill="1" applyBorder="1" applyAlignment="1">
      <alignment horizontal="center"/>
    </xf>
    <xf numFmtId="0" fontId="0" fillId="11" borderId="44" xfId="0" applyFont="1" applyFill="1" applyBorder="1" applyAlignment="1">
      <alignment wrapText="1"/>
    </xf>
    <xf numFmtId="0" fontId="15" fillId="8" borderId="45" xfId="0" applyFont="1" applyFill="1" applyBorder="1" applyAlignment="1">
      <alignment horizontal="center"/>
    </xf>
    <xf numFmtId="165" fontId="15" fillId="8" borderId="46" xfId="0" applyNumberFormat="1" applyFont="1" applyFill="1" applyBorder="1" applyAlignment="1">
      <alignment horizontal="center"/>
    </xf>
    <xf numFmtId="164" fontId="16" fillId="8" borderId="22" xfId="0" applyNumberFormat="1" applyFont="1" applyFill="1" applyBorder="1" applyAlignment="1">
      <alignment horizontal="center" wrapText="1"/>
    </xf>
    <xf numFmtId="0" fontId="0" fillId="11" borderId="47" xfId="0" applyFont="1" applyFill="1" applyBorder="1" applyAlignment="1">
      <alignment vertical="center" wrapText="1"/>
    </xf>
    <xf numFmtId="165" fontId="15" fillId="8" borderId="48" xfId="0" applyNumberFormat="1" applyFont="1" applyFill="1" applyBorder="1" applyAlignment="1">
      <alignment horizontal="center"/>
    </xf>
    <xf numFmtId="165" fontId="16" fillId="8" borderId="49" xfId="0" applyNumberFormat="1" applyFont="1" applyFill="1" applyBorder="1" applyAlignment="1">
      <alignment horizontal="center" wrapText="1"/>
    </xf>
    <xf numFmtId="0" fontId="16" fillId="8" borderId="50" xfId="0" applyFont="1" applyFill="1" applyBorder="1" applyAlignment="1">
      <alignment horizontal="center" wrapText="1"/>
    </xf>
    <xf numFmtId="0" fontId="1" fillId="11" borderId="51" xfId="0" applyFont="1" applyFill="1" applyBorder="1" applyAlignment="1">
      <alignment vertical="center" wrapText="1"/>
    </xf>
    <xf numFmtId="0" fontId="16" fillId="8" borderId="52" xfId="0" applyFont="1" applyFill="1" applyBorder="1" applyAlignment="1">
      <alignment horizontal="center" wrapText="1"/>
    </xf>
    <xf numFmtId="165" fontId="16" fillId="8" borderId="53" xfId="0" applyNumberFormat="1" applyFont="1" applyFill="1" applyBorder="1" applyAlignment="1">
      <alignment horizontal="center" wrapText="1"/>
    </xf>
    <xf numFmtId="0" fontId="16" fillId="8" borderId="54" xfId="0" applyFont="1" applyFill="1" applyBorder="1" applyAlignment="1">
      <alignment horizontal="center" wrapText="1"/>
    </xf>
    <xf numFmtId="0" fontId="16" fillId="14" borderId="34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0" fillId="9" borderId="51" xfId="0" applyFont="1" applyFill="1" applyBorder="1" applyAlignment="1">
      <alignment horizontal="center"/>
    </xf>
    <xf numFmtId="0" fontId="10" fillId="9" borderId="55" xfId="0" applyFont="1" applyFill="1" applyBorder="1" applyAlignment="1">
      <alignment horizontal="center"/>
    </xf>
    <xf numFmtId="0" fontId="10" fillId="9" borderId="56" xfId="0" applyFont="1" applyFill="1" applyBorder="1" applyAlignment="1">
      <alignment horizontal="center"/>
    </xf>
    <xf numFmtId="0" fontId="0" fillId="11" borderId="57" xfId="0" applyFont="1" applyFill="1" applyBorder="1" applyAlignment="1">
      <alignment wrapText="1"/>
    </xf>
    <xf numFmtId="0" fontId="0" fillId="11" borderId="58" xfId="0" applyFont="1" applyFill="1" applyBorder="1" applyAlignment="1">
      <alignment vertical="center" wrapText="1"/>
    </xf>
    <xf numFmtId="0" fontId="1" fillId="11" borderId="59" xfId="0" applyFont="1" applyFill="1" applyBorder="1" applyAlignment="1">
      <alignment vertical="center" wrapText="1"/>
    </xf>
    <xf numFmtId="0" fontId="12" fillId="8" borderId="11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4772peddio/Downloads/RESIDUI%20al%2013.05.2019/Residui/Cloud/Walter%20Peddio/Residui%202018%20con%20Piano%20Rimodulato%202019%20al%2010.05.2019/REPERTORIO_2019_1270%20base%20per%20calcolo%20Residui%2010.05.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ERTORIO"/>
      <sheetName val="LEGENDA"/>
    </sheetNames>
    <sheetDataSet>
      <sheetData sheetId="0"/>
      <sheetData sheetId="1">
        <row r="2">
          <cell r="M2" t="str">
            <v>Anatomia Patologia</v>
          </cell>
          <cell r="N2" t="str">
            <v>1 SASSARI</v>
          </cell>
          <cell r="P2" t="str">
            <v>Comparto</v>
          </cell>
          <cell r="Q2" t="str">
            <v>A</v>
          </cell>
          <cell r="R2" t="str">
            <v>Amministrativo</v>
          </cell>
          <cell r="S2" t="str">
            <v>Dipendente</v>
          </cell>
          <cell r="T2" t="str">
            <v>Determinato</v>
          </cell>
          <cell r="U2" t="str">
            <v xml:space="preserve">Pieno </v>
          </cell>
          <cell r="V2" t="str">
            <v>1</v>
          </cell>
          <cell r="W2" t="str">
            <v>Vincitori Concorsi</v>
          </cell>
          <cell r="X2" t="str">
            <v>Prevista da Piano Fabbisogno</v>
          </cell>
          <cell r="Y2" t="str">
            <v>Esclusivo</v>
          </cell>
          <cell r="Z2" t="str">
            <v>Territoriale</v>
          </cell>
          <cell r="AA2" t="str">
            <v>Psicologia</v>
          </cell>
          <cell r="AB2" t="str">
            <v>Cuoco</v>
          </cell>
          <cell r="AC2" t="str">
            <v>Autista ambulanza</v>
          </cell>
          <cell r="AE2" t="str">
            <v>Analista</v>
          </cell>
        </row>
        <row r="3">
          <cell r="N3" t="str">
            <v>2 OLBIA</v>
          </cell>
          <cell r="P3" t="str">
            <v>Dirigenza</v>
          </cell>
          <cell r="Q3" t="str">
            <v>B</v>
          </cell>
          <cell r="R3" t="str">
            <v>Professionale</v>
          </cell>
          <cell r="S3" t="str">
            <v>Lavoro Autonomo</v>
          </cell>
          <cell r="T3" t="str">
            <v>Indeterminato</v>
          </cell>
          <cell r="U3" t="str">
            <v>Part-time</v>
          </cell>
          <cell r="V3" t="str">
            <v>2</v>
          </cell>
          <cell r="W3" t="str">
            <v>Scorrimento Idonei Concorsi</v>
          </cell>
          <cell r="X3" t="str">
            <v xml:space="preserve">Sost. Malattia </v>
          </cell>
          <cell r="Y3" t="str">
            <v>Non Esclusivo</v>
          </cell>
          <cell r="Z3" t="str">
            <v>Ospedaliera</v>
          </cell>
          <cell r="AA3" t="str">
            <v>Psicoterapia</v>
          </cell>
          <cell r="AB3" t="str">
            <v>Magazziniere</v>
          </cell>
          <cell r="AC3" t="str">
            <v>Altro specificare nelle note</v>
          </cell>
          <cell r="AE3" t="str">
            <v>Ingegnere Clinico</v>
          </cell>
        </row>
        <row r="4">
          <cell r="N4" t="str">
            <v>3 NUORO</v>
          </cell>
          <cell r="P4" t="str">
            <v>Dirigenza_Medica</v>
          </cell>
          <cell r="Q4" t="str">
            <v>BS</v>
          </cell>
          <cell r="R4" t="str">
            <v>Tecnico</v>
          </cell>
          <cell r="S4" t="str">
            <v>Altre Forme flessibili</v>
          </cell>
          <cell r="T4" t="str">
            <v>ALTRO</v>
          </cell>
          <cell r="U4" t="str">
            <v>ALTRO</v>
          </cell>
          <cell r="V4" t="str">
            <v>3</v>
          </cell>
          <cell r="W4" t="str">
            <v>Scorrimento Selezioni</v>
          </cell>
          <cell r="X4" t="str">
            <v xml:space="preserve">Sost. Maternità </v>
          </cell>
          <cell r="Y4" t="str">
            <v>ALTRO</v>
          </cell>
          <cell r="Z4" t="str">
            <v>Altro specificare nelle note</v>
          </cell>
          <cell r="AA4" t="str">
            <v>Altro specificare nelle note</v>
          </cell>
          <cell r="AB4" t="str">
            <v>Necroforo</v>
          </cell>
          <cell r="AE4" t="str">
            <v>Ingegnere Meccanico</v>
          </cell>
        </row>
        <row r="5">
          <cell r="N5" t="str">
            <v>4 LANUSEI</v>
          </cell>
          <cell r="P5" t="str">
            <v>Dirigenza_Veterinaria</v>
          </cell>
          <cell r="Q5" t="str">
            <v>C</v>
          </cell>
          <cell r="R5" t="str">
            <v>Sanitario</v>
          </cell>
          <cell r="S5" t="str">
            <v>ALTRO</v>
          </cell>
          <cell r="V5" t="str">
            <v>4</v>
          </cell>
          <cell r="W5" t="str">
            <v>Mobilita' Esterna</v>
          </cell>
          <cell r="X5" t="str">
            <v>Sost. Aspettativa senza retrib.</v>
          </cell>
          <cell r="AB5" t="str">
            <v>Centralinista</v>
          </cell>
          <cell r="AE5" t="str">
            <v>Ingegnere Ambiente</v>
          </cell>
        </row>
        <row r="6">
          <cell r="N6" t="str">
            <v>5 ORISTANO</v>
          </cell>
          <cell r="P6" t="str">
            <v>ALTRO</v>
          </cell>
          <cell r="Q6" t="str">
            <v>D</v>
          </cell>
          <cell r="R6" t="str">
            <v>ALTRO</v>
          </cell>
          <cell r="V6" t="str">
            <v>5</v>
          </cell>
          <cell r="W6" t="str">
            <v>Fondi Vincolati</v>
          </cell>
          <cell r="X6" t="str">
            <v>Sost. Aspettativa con retrib.</v>
          </cell>
          <cell r="AB6" t="str">
            <v>Autista</v>
          </cell>
          <cell r="AE6" t="str">
            <v>Ingegnere Elettr.</v>
          </cell>
        </row>
        <row r="7">
          <cell r="N7" t="str">
            <v>6 SANLURI</v>
          </cell>
          <cell r="Q7" t="str">
            <v>DS</v>
          </cell>
          <cell r="V7" t="str">
            <v>6</v>
          </cell>
          <cell r="W7" t="str">
            <v>Stabilizzazioni C.1</v>
          </cell>
          <cell r="X7" t="str">
            <v>Autorizzata &gt; del Piano Fabbisogno</v>
          </cell>
          <cell r="AB7" t="str">
            <v>Altro specificare nelle note</v>
          </cell>
          <cell r="AE7" t="str">
            <v>Ingegnere Ambiente</v>
          </cell>
        </row>
        <row r="8">
          <cell r="N8" t="str">
            <v>7 CARBONIA</v>
          </cell>
          <cell r="Q8" t="str">
            <v>Dirigenza</v>
          </cell>
          <cell r="V8" t="str">
            <v>7</v>
          </cell>
          <cell r="W8" t="str">
            <v>Stabilizzazioni C.2</v>
          </cell>
          <cell r="X8" t="str">
            <v>Cessazioni &gt; previste da PFPT</v>
          </cell>
          <cell r="AE8" t="str">
            <v>Altro specificare nelle note</v>
          </cell>
        </row>
        <row r="9">
          <cell r="N9" t="str">
            <v>8 CAGLIARI</v>
          </cell>
          <cell r="Q9" t="str">
            <v>ALTRO</v>
          </cell>
          <cell r="V9" t="str">
            <v>8</v>
          </cell>
          <cell r="W9" t="str">
            <v>Proroga</v>
          </cell>
          <cell r="X9" t="str">
            <v>Progetti</v>
          </cell>
        </row>
        <row r="10">
          <cell r="N10" t="str">
            <v>ALTRO</v>
          </cell>
          <cell r="V10" t="str">
            <v>ALTRO</v>
          </cell>
          <cell r="W10" t="str">
            <v>Cantieri Verdi</v>
          </cell>
          <cell r="X10" t="str">
            <v>ALTRO</v>
          </cell>
        </row>
        <row r="11">
          <cell r="W11" t="str">
            <v>Centro per l'impiego</v>
          </cell>
        </row>
        <row r="12">
          <cell r="W12" t="str">
            <v>ALTRO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3"/>
  <sheetViews>
    <sheetView tabSelected="1" zoomScaleNormal="100" workbookViewId="0">
      <pane ySplit="1" topLeftCell="A2" activePane="bottomLeft" state="frozen"/>
      <selection sqref="A1:A33"/>
      <selection pane="bottomLeft" activeCell="A39" sqref="A39"/>
    </sheetView>
  </sheetViews>
  <sheetFormatPr defaultRowHeight="15"/>
  <cols>
    <col min="1" max="1" width="92.7109375" customWidth="1"/>
  </cols>
  <sheetData>
    <row r="1" spans="1:1" ht="29.25" customHeight="1">
      <c r="A1" s="35" t="s">
        <v>90</v>
      </c>
    </row>
    <row r="2" spans="1:1" ht="15.75">
      <c r="A2" s="8" t="s">
        <v>0</v>
      </c>
    </row>
    <row r="3" spans="1:1" ht="15.75">
      <c r="A3" s="9" t="s">
        <v>14</v>
      </c>
    </row>
    <row r="4" spans="1:1" ht="15.75">
      <c r="A4" s="10" t="s">
        <v>91</v>
      </c>
    </row>
    <row r="5" spans="1:1" ht="15.75">
      <c r="A5" s="10" t="s">
        <v>92</v>
      </c>
    </row>
    <row r="6" spans="1:1" ht="15.75">
      <c r="A6" s="8" t="s">
        <v>148</v>
      </c>
    </row>
    <row r="7" spans="1:1" ht="15.75">
      <c r="A7" s="9" t="s">
        <v>93</v>
      </c>
    </row>
    <row r="8" spans="1:1" ht="15.75">
      <c r="A8" s="10" t="s">
        <v>94</v>
      </c>
    </row>
    <row r="9" spans="1:1" ht="15.75">
      <c r="A9" s="10" t="s">
        <v>80</v>
      </c>
    </row>
    <row r="10" spans="1:1" ht="15.75">
      <c r="A10" s="10" t="s">
        <v>95</v>
      </c>
    </row>
    <row r="11" spans="1:1" ht="15.75">
      <c r="A11" s="10" t="s">
        <v>96</v>
      </c>
    </row>
    <row r="12" spans="1:1" ht="15.75">
      <c r="A12" s="10" t="s">
        <v>97</v>
      </c>
    </row>
    <row r="13" spans="1:1" ht="15.75">
      <c r="A13" s="10" t="s">
        <v>98</v>
      </c>
    </row>
    <row r="14" spans="1:1" ht="15.75">
      <c r="A14" s="10" t="s">
        <v>99</v>
      </c>
    </row>
    <row r="15" spans="1:1" ht="15.75">
      <c r="A15" s="10" t="s">
        <v>100</v>
      </c>
    </row>
    <row r="16" spans="1:1" ht="15.75">
      <c r="A16" s="10" t="s">
        <v>101</v>
      </c>
    </row>
    <row r="17" spans="1:1" ht="15.75">
      <c r="A17" s="10" t="s">
        <v>102</v>
      </c>
    </row>
    <row r="18" spans="1:1" ht="15.75">
      <c r="A18" s="10" t="s">
        <v>103</v>
      </c>
    </row>
    <row r="19" spans="1:1" ht="15.75">
      <c r="A19" s="10" t="s">
        <v>104</v>
      </c>
    </row>
    <row r="20" spans="1:1" ht="15.75">
      <c r="A20" s="10" t="s">
        <v>105</v>
      </c>
    </row>
    <row r="21" spans="1:1" ht="15.75">
      <c r="A21" s="10" t="s">
        <v>106</v>
      </c>
    </row>
    <row r="22" spans="1:1" ht="15.75">
      <c r="A22" s="10" t="s">
        <v>107</v>
      </c>
    </row>
    <row r="23" spans="1:1" ht="15.75">
      <c r="A23" s="10" t="s">
        <v>108</v>
      </c>
    </row>
    <row r="24" spans="1:1" ht="15.75">
      <c r="A24" s="10" t="s">
        <v>86</v>
      </c>
    </row>
    <row r="25" spans="1:1" ht="15.75">
      <c r="A25" s="10" t="s">
        <v>109</v>
      </c>
    </row>
    <row r="26" spans="1:1" ht="15.75">
      <c r="A26" s="10" t="s">
        <v>110</v>
      </c>
    </row>
    <row r="27" spans="1:1" ht="15.75">
      <c r="A27" s="10" t="s">
        <v>111</v>
      </c>
    </row>
    <row r="28" spans="1:1" ht="15.75">
      <c r="A28" s="10" t="s">
        <v>112</v>
      </c>
    </row>
    <row r="29" spans="1:1" ht="15.75">
      <c r="A29" s="8" t="s">
        <v>68</v>
      </c>
    </row>
    <row r="30" spans="1:1" ht="15.75">
      <c r="A30" s="9" t="s">
        <v>113</v>
      </c>
    </row>
    <row r="31" spans="1:1" ht="15.75">
      <c r="A31" s="8" t="s">
        <v>60</v>
      </c>
    </row>
    <row r="32" spans="1:1" ht="15.75">
      <c r="A32" s="9" t="s">
        <v>114</v>
      </c>
    </row>
    <row r="33" spans="1:1" ht="15.75">
      <c r="A33" s="10" t="s">
        <v>115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4"/>
  <sheetViews>
    <sheetView zoomScaleNormal="100" workbookViewId="0">
      <pane ySplit="1" topLeftCell="A2" activePane="bottomLeft" state="frozen"/>
      <selection pane="bottomLeft" activeCell="A27" sqref="A27:B28"/>
    </sheetView>
  </sheetViews>
  <sheetFormatPr defaultRowHeight="15"/>
  <cols>
    <col min="1" max="1" width="74.5703125" customWidth="1"/>
    <col min="2" max="2" width="50.7109375" customWidth="1"/>
    <col min="5" max="5" width="67.5703125" customWidth="1"/>
  </cols>
  <sheetData>
    <row r="1" spans="1:2" ht="18.75">
      <c r="A1" s="3" t="s">
        <v>15</v>
      </c>
    </row>
    <row r="2" spans="1:2" s="2" customFormat="1" ht="15.75">
      <c r="A2" s="11" t="s">
        <v>0</v>
      </c>
      <c r="B2" s="8"/>
    </row>
    <row r="3" spans="1:2" s="2" customFormat="1" ht="15.75">
      <c r="A3" s="12" t="s">
        <v>17</v>
      </c>
      <c r="B3" s="13" t="s">
        <v>18</v>
      </c>
    </row>
    <row r="4" spans="1:2" ht="15.75">
      <c r="A4" s="14" t="s">
        <v>12</v>
      </c>
      <c r="B4" s="15" t="s">
        <v>19</v>
      </c>
    </row>
    <row r="5" spans="1:2" ht="15.75">
      <c r="A5" s="14" t="s">
        <v>14</v>
      </c>
      <c r="B5" s="15" t="s">
        <v>20</v>
      </c>
    </row>
    <row r="6" spans="1:2" ht="15.75">
      <c r="A6" s="14" t="s">
        <v>10</v>
      </c>
      <c r="B6" s="15" t="s">
        <v>149</v>
      </c>
    </row>
    <row r="7" spans="1:2" ht="15.75">
      <c r="A7" s="14" t="s">
        <v>9</v>
      </c>
      <c r="B7" s="15" t="s">
        <v>20</v>
      </c>
    </row>
    <row r="8" spans="1:2" ht="15.75">
      <c r="A8" s="14" t="s">
        <v>11</v>
      </c>
      <c r="B8" s="15" t="s">
        <v>20</v>
      </c>
    </row>
    <row r="9" spans="1:2" ht="15.75">
      <c r="A9" s="14" t="s">
        <v>13</v>
      </c>
      <c r="B9" s="15" t="s">
        <v>20</v>
      </c>
    </row>
    <row r="10" spans="1:2" ht="15.75">
      <c r="A10" s="14" t="s">
        <v>7</v>
      </c>
      <c r="B10" s="15" t="s">
        <v>20</v>
      </c>
    </row>
    <row r="11" spans="1:2" ht="15.75">
      <c r="A11" s="14" t="s">
        <v>3</v>
      </c>
      <c r="B11" s="15" t="s">
        <v>149</v>
      </c>
    </row>
    <row r="12" spans="1:2" ht="15.75">
      <c r="A12" s="14" t="s">
        <v>4</v>
      </c>
      <c r="B12" s="15" t="s">
        <v>20</v>
      </c>
    </row>
    <row r="13" spans="1:2" ht="15.75">
      <c r="A13" s="14" t="s">
        <v>5</v>
      </c>
      <c r="B13" s="15" t="s">
        <v>20</v>
      </c>
    </row>
    <row r="14" spans="1:2" ht="15.75">
      <c r="A14" s="14" t="s">
        <v>6</v>
      </c>
      <c r="B14" s="15" t="s">
        <v>20</v>
      </c>
    </row>
    <row r="15" spans="1:2" ht="15.75">
      <c r="A15" s="14" t="s">
        <v>8</v>
      </c>
      <c r="B15" s="15" t="s">
        <v>20</v>
      </c>
    </row>
    <row r="16" spans="1:2" ht="15.75">
      <c r="A16" s="14" t="s">
        <v>22</v>
      </c>
      <c r="B16" s="15" t="s">
        <v>23</v>
      </c>
    </row>
    <row r="17" spans="1:2" ht="15.75">
      <c r="A17" s="14" t="s">
        <v>24</v>
      </c>
      <c r="B17" s="15" t="s">
        <v>23</v>
      </c>
    </row>
    <row r="18" spans="1:2" ht="15.75">
      <c r="A18" s="14" t="s">
        <v>25</v>
      </c>
      <c r="B18" s="15" t="s">
        <v>23</v>
      </c>
    </row>
    <row r="19" spans="1:2" ht="31.5">
      <c r="A19" s="14" t="s">
        <v>26</v>
      </c>
      <c r="B19" s="15" t="s">
        <v>27</v>
      </c>
    </row>
    <row r="20" spans="1:2" ht="15.75">
      <c r="A20" s="14" t="s">
        <v>28</v>
      </c>
      <c r="B20" s="15" t="s">
        <v>19</v>
      </c>
    </row>
    <row r="21" spans="1:2" ht="15.75">
      <c r="A21" s="14" t="s">
        <v>29</v>
      </c>
      <c r="B21" s="15" t="s">
        <v>19</v>
      </c>
    </row>
    <row r="22" spans="1:2" ht="15.75">
      <c r="A22" s="14" t="s">
        <v>30</v>
      </c>
      <c r="B22" s="15" t="s">
        <v>19</v>
      </c>
    </row>
    <row r="23" spans="1:2" ht="15.75">
      <c r="A23" s="14" t="s">
        <v>31</v>
      </c>
      <c r="B23" s="15" t="s">
        <v>19</v>
      </c>
    </row>
    <row r="24" spans="1:2" ht="15.75">
      <c r="A24" s="14" t="s">
        <v>32</v>
      </c>
      <c r="B24" s="15" t="s">
        <v>19</v>
      </c>
    </row>
    <row r="25" spans="1:2" ht="15.75">
      <c r="A25" s="14" t="s">
        <v>33</v>
      </c>
      <c r="B25" s="15" t="s">
        <v>19</v>
      </c>
    </row>
    <row r="26" spans="1:2" ht="15.75">
      <c r="A26" s="14" t="s">
        <v>34</v>
      </c>
      <c r="B26" s="15" t="s">
        <v>20</v>
      </c>
    </row>
    <row r="27" spans="1:2" s="4" customFormat="1" ht="17.25">
      <c r="A27" s="16" t="s">
        <v>35</v>
      </c>
      <c r="B27" s="17"/>
    </row>
    <row r="28" spans="1:2" ht="15.75">
      <c r="A28" s="14" t="s">
        <v>36</v>
      </c>
      <c r="B28" s="15" t="s">
        <v>21</v>
      </c>
    </row>
    <row r="29" spans="1:2" ht="15.75">
      <c r="A29" s="14" t="s">
        <v>37</v>
      </c>
      <c r="B29" s="15" t="s">
        <v>19</v>
      </c>
    </row>
    <row r="30" spans="1:2" ht="15.75">
      <c r="A30" s="14" t="s">
        <v>38</v>
      </c>
      <c r="B30" s="15" t="s">
        <v>19</v>
      </c>
    </row>
    <row r="31" spans="1:2" ht="15.75">
      <c r="A31" s="14" t="s">
        <v>39</v>
      </c>
      <c r="B31" s="15" t="s">
        <v>19</v>
      </c>
    </row>
    <row r="32" spans="1:2" ht="15.75">
      <c r="A32" s="14" t="s">
        <v>40</v>
      </c>
      <c r="B32" s="15" t="s">
        <v>19</v>
      </c>
    </row>
    <row r="33" spans="1:2" ht="15.75">
      <c r="A33" s="14" t="s">
        <v>41</v>
      </c>
      <c r="B33" s="15" t="s">
        <v>19</v>
      </c>
    </row>
    <row r="34" spans="1:2" ht="15.75">
      <c r="A34" s="14" t="s">
        <v>42</v>
      </c>
      <c r="B34" s="15" t="s">
        <v>19</v>
      </c>
    </row>
    <row r="35" spans="1:2" ht="15.75">
      <c r="A35" s="14" t="s">
        <v>43</v>
      </c>
      <c r="B35" s="15" t="s">
        <v>19</v>
      </c>
    </row>
    <row r="36" spans="1:2" ht="15.75">
      <c r="A36" s="14" t="s">
        <v>44</v>
      </c>
      <c r="B36" s="15" t="s">
        <v>19</v>
      </c>
    </row>
    <row r="37" spans="1:2" ht="15.75">
      <c r="A37" s="14" t="s">
        <v>45</v>
      </c>
      <c r="B37" s="15" t="s">
        <v>19</v>
      </c>
    </row>
    <row r="38" spans="1:2" ht="15.75">
      <c r="A38" s="14" t="s">
        <v>46</v>
      </c>
      <c r="B38" s="15" t="s">
        <v>19</v>
      </c>
    </row>
    <row r="39" spans="1:2" ht="15.75">
      <c r="A39" s="14" t="s">
        <v>47</v>
      </c>
      <c r="B39" s="15" t="s">
        <v>19</v>
      </c>
    </row>
    <row r="40" spans="1:2" ht="15.75">
      <c r="A40" s="14" t="s">
        <v>48</v>
      </c>
      <c r="B40" s="15" t="s">
        <v>19</v>
      </c>
    </row>
    <row r="41" spans="1:2" ht="15.75">
      <c r="A41" s="14" t="s">
        <v>49</v>
      </c>
      <c r="B41" s="15" t="s">
        <v>19</v>
      </c>
    </row>
    <row r="42" spans="1:2" ht="15.75">
      <c r="A42" s="14" t="s">
        <v>50</v>
      </c>
      <c r="B42" s="15" t="s">
        <v>19</v>
      </c>
    </row>
    <row r="43" spans="1:2" ht="15.75">
      <c r="A43" s="14" t="s">
        <v>51</v>
      </c>
      <c r="B43" s="15" t="s">
        <v>19</v>
      </c>
    </row>
    <row r="44" spans="1:2" ht="15.75">
      <c r="A44" s="14" t="s">
        <v>52</v>
      </c>
      <c r="B44" s="15" t="s">
        <v>19</v>
      </c>
    </row>
    <row r="45" spans="1:2" ht="15.75">
      <c r="A45" s="14" t="s">
        <v>53</v>
      </c>
      <c r="B45" s="15" t="s">
        <v>19</v>
      </c>
    </row>
    <row r="46" spans="1:2" ht="15.75">
      <c r="A46" s="14" t="s">
        <v>54</v>
      </c>
      <c r="B46" s="15" t="s">
        <v>19</v>
      </c>
    </row>
    <row r="47" spans="1:2" ht="15.75">
      <c r="A47" s="14" t="s">
        <v>55</v>
      </c>
      <c r="B47" s="15" t="s">
        <v>19</v>
      </c>
    </row>
    <row r="48" spans="1:2" ht="15.75">
      <c r="A48" s="14" t="s">
        <v>56</v>
      </c>
      <c r="B48" s="15" t="s">
        <v>19</v>
      </c>
    </row>
    <row r="49" spans="1:2" ht="15.75">
      <c r="A49" s="14" t="s">
        <v>57</v>
      </c>
      <c r="B49" s="15" t="s">
        <v>19</v>
      </c>
    </row>
    <row r="50" spans="1:2" ht="15.75">
      <c r="A50" s="14" t="s">
        <v>58</v>
      </c>
      <c r="B50" s="15" t="s">
        <v>19</v>
      </c>
    </row>
    <row r="51" spans="1:2" ht="15.75">
      <c r="A51" s="14" t="s">
        <v>59</v>
      </c>
      <c r="B51" s="15" t="s">
        <v>19</v>
      </c>
    </row>
    <row r="52" spans="1:2" s="4" customFormat="1" ht="17.25">
      <c r="A52" s="16" t="s">
        <v>60</v>
      </c>
      <c r="B52" s="17"/>
    </row>
    <row r="53" spans="1:2" ht="17.25">
      <c r="A53" s="18" t="s">
        <v>61</v>
      </c>
      <c r="B53" s="19" t="s">
        <v>62</v>
      </c>
    </row>
    <row r="54" spans="1:2" s="5" customFormat="1" ht="17.25">
      <c r="A54" s="16" t="s">
        <v>1</v>
      </c>
      <c r="B54" s="17"/>
    </row>
    <row r="55" spans="1:2" s="1" customFormat="1" ht="17.25">
      <c r="A55" s="18" t="s">
        <v>63</v>
      </c>
      <c r="B55" s="19" t="s">
        <v>20</v>
      </c>
    </row>
    <row r="56" spans="1:2" ht="17.25">
      <c r="A56" s="18" t="s">
        <v>64</v>
      </c>
      <c r="B56" s="19" t="s">
        <v>20</v>
      </c>
    </row>
    <row r="57" spans="1:2" ht="17.25">
      <c r="A57" s="18" t="s">
        <v>65</v>
      </c>
      <c r="B57" s="19" t="s">
        <v>20</v>
      </c>
    </row>
    <row r="58" spans="1:2" ht="17.25">
      <c r="A58" s="18" t="s">
        <v>66</v>
      </c>
      <c r="B58" s="19" t="s">
        <v>20</v>
      </c>
    </row>
    <row r="59" spans="1:2" ht="17.25">
      <c r="A59" s="18" t="s">
        <v>67</v>
      </c>
      <c r="B59" s="19" t="s">
        <v>20</v>
      </c>
    </row>
    <row r="60" spans="1:2" ht="17.25">
      <c r="A60" s="18" t="s">
        <v>2</v>
      </c>
      <c r="B60" s="19" t="s">
        <v>20</v>
      </c>
    </row>
    <row r="61" spans="1:2" s="5" customFormat="1" ht="17.25">
      <c r="A61" s="16" t="s">
        <v>68</v>
      </c>
      <c r="B61" s="17"/>
    </row>
    <row r="62" spans="1:2" s="1" customFormat="1" ht="17.25">
      <c r="A62" s="18" t="s">
        <v>69</v>
      </c>
      <c r="B62" s="19" t="s">
        <v>19</v>
      </c>
    </row>
    <row r="63" spans="1:2" s="1" customFormat="1" ht="17.25">
      <c r="A63" s="20" t="s">
        <v>70</v>
      </c>
      <c r="B63" s="21" t="s">
        <v>19</v>
      </c>
    </row>
    <row r="64" spans="1:2" ht="17.25">
      <c r="A64" s="18" t="s">
        <v>71</v>
      </c>
      <c r="B64" s="19" t="s">
        <v>19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21" sqref="A21"/>
    </sheetView>
  </sheetViews>
  <sheetFormatPr defaultRowHeight="15"/>
  <cols>
    <col min="1" max="1" width="61.28515625" customWidth="1"/>
    <col min="2" max="2" width="34.140625" bestFit="1" customWidth="1"/>
  </cols>
  <sheetData>
    <row r="1" spans="1:2">
      <c r="A1" s="6" t="s">
        <v>72</v>
      </c>
    </row>
    <row r="2" spans="1:2" s="2" customFormat="1" ht="20.25" customHeight="1">
      <c r="A2" s="16" t="s">
        <v>0</v>
      </c>
      <c r="B2" s="17"/>
    </row>
    <row r="3" spans="1:2" ht="20.25" customHeight="1">
      <c r="A3" s="14" t="s">
        <v>7</v>
      </c>
      <c r="B3" s="22" t="s">
        <v>74</v>
      </c>
    </row>
    <row r="4" spans="1:2" ht="15.75">
      <c r="A4" s="14" t="s">
        <v>75</v>
      </c>
      <c r="B4" s="22" t="s">
        <v>76</v>
      </c>
    </row>
    <row r="5" spans="1:2" ht="15.75">
      <c r="A5" s="14" t="s">
        <v>9</v>
      </c>
      <c r="B5" s="22" t="s">
        <v>77</v>
      </c>
    </row>
    <row r="6" spans="1:2" ht="15.75">
      <c r="A6" s="14" t="s">
        <v>11</v>
      </c>
      <c r="B6" s="22" t="s">
        <v>77</v>
      </c>
    </row>
    <row r="7" spans="1:2" ht="15.75">
      <c r="A7" s="14" t="s">
        <v>78</v>
      </c>
      <c r="B7" s="22" t="s">
        <v>79</v>
      </c>
    </row>
    <row r="8" spans="1:2" ht="15.75">
      <c r="A8" s="14" t="s">
        <v>31</v>
      </c>
      <c r="B8" s="22"/>
    </row>
    <row r="9" spans="1:2" s="2" customFormat="1" ht="20.25" customHeight="1">
      <c r="A9" s="16" t="s">
        <v>35</v>
      </c>
      <c r="B9" s="17"/>
    </row>
    <row r="10" spans="1:2" ht="15.75">
      <c r="A10" s="14" t="s">
        <v>80</v>
      </c>
      <c r="B10" s="22" t="s">
        <v>79</v>
      </c>
    </row>
    <row r="11" spans="1:2" ht="15.75">
      <c r="A11" s="14" t="s">
        <v>81</v>
      </c>
      <c r="B11" s="22" t="s">
        <v>82</v>
      </c>
    </row>
    <row r="12" spans="1:2" ht="31.5">
      <c r="A12" s="14" t="s">
        <v>83</v>
      </c>
      <c r="B12" s="22" t="s">
        <v>84</v>
      </c>
    </row>
    <row r="13" spans="1:2" ht="15.75">
      <c r="A13" s="14" t="s">
        <v>54</v>
      </c>
      <c r="B13" s="22" t="s">
        <v>79</v>
      </c>
    </row>
    <row r="14" spans="1:2" ht="15.75">
      <c r="A14" s="14" t="s">
        <v>85</v>
      </c>
      <c r="B14" s="22" t="s">
        <v>79</v>
      </c>
    </row>
    <row r="15" spans="1:2" s="7" customFormat="1" ht="15.75">
      <c r="A15" s="14" t="s">
        <v>86</v>
      </c>
      <c r="B15" s="22" t="s">
        <v>87</v>
      </c>
    </row>
    <row r="16" spans="1:2" s="1" customFormat="1" ht="15.75">
      <c r="A16" s="14" t="s">
        <v>88</v>
      </c>
      <c r="B16" s="22" t="s">
        <v>87</v>
      </c>
    </row>
    <row r="17" spans="1:2" s="2" customFormat="1" ht="20.25" customHeight="1">
      <c r="A17" s="16" t="s">
        <v>68</v>
      </c>
      <c r="B17" s="17"/>
    </row>
    <row r="18" spans="1:2" s="1" customFormat="1" ht="15.75">
      <c r="A18" s="14" t="s">
        <v>89</v>
      </c>
      <c r="B18" s="2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zoomScale="85" zoomScaleNormal="85" workbookViewId="0">
      <pane ySplit="1" topLeftCell="A2" activePane="bottomLeft" state="frozen"/>
      <selection sqref="A1:A33"/>
      <selection pane="bottomLeft" activeCell="A2" sqref="A2"/>
    </sheetView>
  </sheetViews>
  <sheetFormatPr defaultColWidth="9.140625" defaultRowHeight="15"/>
  <cols>
    <col min="1" max="1" width="107.7109375" style="30" bestFit="1" customWidth="1"/>
    <col min="2" max="2" width="32.42578125" style="31" bestFit="1" customWidth="1"/>
    <col min="3" max="16384" width="9.140625" style="23"/>
  </cols>
  <sheetData>
    <row r="1" spans="1:2" ht="55.5" customHeight="1">
      <c r="A1" s="36" t="s">
        <v>116</v>
      </c>
      <c r="B1" s="37"/>
    </row>
    <row r="2" spans="1:2" ht="30" customHeight="1">
      <c r="A2" s="24" t="s">
        <v>35</v>
      </c>
      <c r="B2" s="25" t="s">
        <v>150</v>
      </c>
    </row>
    <row r="3" spans="1:2" ht="30" customHeight="1">
      <c r="A3" s="26" t="s">
        <v>117</v>
      </c>
      <c r="B3" s="27" t="s">
        <v>118</v>
      </c>
    </row>
    <row r="4" spans="1:2" ht="30" customHeight="1">
      <c r="A4" s="28" t="s">
        <v>117</v>
      </c>
      <c r="B4" s="29" t="s">
        <v>16</v>
      </c>
    </row>
    <row r="5" spans="1:2" ht="30" customHeight="1">
      <c r="A5" s="28" t="s">
        <v>119</v>
      </c>
      <c r="B5" s="29" t="s">
        <v>16</v>
      </c>
    </row>
    <row r="6" spans="1:2" ht="30" customHeight="1">
      <c r="A6" s="26" t="s">
        <v>119</v>
      </c>
      <c r="B6" s="27" t="s">
        <v>118</v>
      </c>
    </row>
    <row r="7" spans="1:2" ht="30" customHeight="1">
      <c r="A7" s="26" t="s">
        <v>120</v>
      </c>
      <c r="B7" s="29" t="s">
        <v>121</v>
      </c>
    </row>
    <row r="8" spans="1:2" ht="30" customHeight="1">
      <c r="A8" s="26" t="s">
        <v>120</v>
      </c>
      <c r="B8" s="29" t="s">
        <v>122</v>
      </c>
    </row>
    <row r="9" spans="1:2" ht="30" customHeight="1">
      <c r="A9" s="26" t="s">
        <v>120</v>
      </c>
      <c r="B9" s="29" t="s">
        <v>73</v>
      </c>
    </row>
    <row r="10" spans="1:2" ht="30" customHeight="1">
      <c r="A10" s="26" t="s">
        <v>123</v>
      </c>
      <c r="B10" s="29" t="s">
        <v>124</v>
      </c>
    </row>
    <row r="11" spans="1:2" ht="30" customHeight="1">
      <c r="A11" s="26" t="s">
        <v>125</v>
      </c>
      <c r="B11" s="29" t="s">
        <v>73</v>
      </c>
    </row>
    <row r="12" spans="1:2" ht="30" customHeight="1">
      <c r="A12" s="26" t="s">
        <v>120</v>
      </c>
      <c r="B12" s="29" t="s">
        <v>126</v>
      </c>
    </row>
    <row r="13" spans="1:2" ht="30" customHeight="1">
      <c r="A13" s="26" t="s">
        <v>127</v>
      </c>
      <c r="B13" s="29" t="s">
        <v>121</v>
      </c>
    </row>
    <row r="14" spans="1:2" ht="30" customHeight="1">
      <c r="A14" s="26" t="s">
        <v>123</v>
      </c>
      <c r="B14" s="29" t="s">
        <v>121</v>
      </c>
    </row>
    <row r="15" spans="1:2" ht="30" customHeight="1">
      <c r="A15" s="26" t="s">
        <v>128</v>
      </c>
      <c r="B15" s="29" t="s">
        <v>124</v>
      </c>
    </row>
    <row r="16" spans="1:2" ht="30" customHeight="1">
      <c r="A16" s="26" t="s">
        <v>128</v>
      </c>
      <c r="B16" s="29" t="s">
        <v>121</v>
      </c>
    </row>
    <row r="17" spans="1:2" ht="30" customHeight="1">
      <c r="A17" s="26" t="s">
        <v>129</v>
      </c>
      <c r="B17" s="29" t="s">
        <v>121</v>
      </c>
    </row>
    <row r="18" spans="1:2" ht="30" customHeight="1">
      <c r="A18" s="26" t="s">
        <v>130</v>
      </c>
      <c r="B18" s="29" t="s">
        <v>121</v>
      </c>
    </row>
    <row r="19" spans="1:2" ht="30" customHeight="1">
      <c r="A19" s="26" t="s">
        <v>123</v>
      </c>
      <c r="B19" s="29" t="s">
        <v>131</v>
      </c>
    </row>
    <row r="20" spans="1:2" ht="30" customHeight="1">
      <c r="A20" s="26" t="s">
        <v>120</v>
      </c>
      <c r="B20" s="29" t="s">
        <v>73</v>
      </c>
    </row>
    <row r="21" spans="1:2" ht="30" customHeight="1">
      <c r="A21" s="26" t="s">
        <v>132</v>
      </c>
      <c r="B21" s="29" t="s">
        <v>131</v>
      </c>
    </row>
    <row r="22" spans="1:2" ht="30" customHeight="1">
      <c r="A22" s="28" t="s">
        <v>120</v>
      </c>
      <c r="B22" s="29" t="s">
        <v>133</v>
      </c>
    </row>
    <row r="23" spans="1:2" ht="30" customHeight="1">
      <c r="A23" s="28" t="s">
        <v>132</v>
      </c>
      <c r="B23" s="29" t="s">
        <v>133</v>
      </c>
    </row>
    <row r="24" spans="1:2" ht="30" customHeight="1">
      <c r="A24" s="28" t="s">
        <v>117</v>
      </c>
      <c r="B24" s="29" t="s">
        <v>133</v>
      </c>
    </row>
    <row r="25" spans="1:2" ht="30" customHeight="1">
      <c r="A25" s="28" t="s">
        <v>134</v>
      </c>
      <c r="B25" s="29" t="s">
        <v>133</v>
      </c>
    </row>
    <row r="26" spans="1:2" ht="30" customHeight="1">
      <c r="A26" s="28" t="s">
        <v>135</v>
      </c>
      <c r="B26" s="29" t="s">
        <v>133</v>
      </c>
    </row>
    <row r="27" spans="1:2" ht="30" customHeight="1">
      <c r="A27" s="28" t="s">
        <v>136</v>
      </c>
      <c r="B27" s="29" t="s">
        <v>133</v>
      </c>
    </row>
    <row r="28" spans="1:2" ht="30" customHeight="1">
      <c r="A28" s="24" t="s">
        <v>68</v>
      </c>
      <c r="B28" s="25" t="s">
        <v>150</v>
      </c>
    </row>
    <row r="29" spans="1:2" ht="30" customHeight="1">
      <c r="A29" s="26" t="s">
        <v>137</v>
      </c>
      <c r="B29" s="29" t="s">
        <v>73</v>
      </c>
    </row>
    <row r="30" spans="1:2" ht="30" customHeight="1">
      <c r="A30" s="26" t="s">
        <v>138</v>
      </c>
      <c r="B30" s="29" t="s">
        <v>139</v>
      </c>
    </row>
    <row r="31" spans="1:2" ht="30" customHeight="1">
      <c r="A31" s="24" t="s">
        <v>60</v>
      </c>
      <c r="B31" s="25" t="s">
        <v>150</v>
      </c>
    </row>
    <row r="32" spans="1:2" ht="30" customHeight="1">
      <c r="A32" s="26" t="s">
        <v>140</v>
      </c>
      <c r="B32" s="29" t="s">
        <v>139</v>
      </c>
    </row>
    <row r="33" spans="1:2" ht="30" customHeight="1">
      <c r="A33" s="24" t="s">
        <v>141</v>
      </c>
      <c r="B33" s="25" t="s">
        <v>150</v>
      </c>
    </row>
    <row r="34" spans="1:2" ht="30" customHeight="1">
      <c r="A34" s="26" t="s">
        <v>142</v>
      </c>
      <c r="B34" s="29" t="s">
        <v>139</v>
      </c>
    </row>
    <row r="37" spans="1:2">
      <c r="A37" s="32" t="s">
        <v>143</v>
      </c>
    </row>
    <row r="38" spans="1:2">
      <c r="A38" s="32" t="s">
        <v>144</v>
      </c>
      <c r="B38" s="33" t="s">
        <v>145</v>
      </c>
    </row>
    <row r="39" spans="1:2">
      <c r="A39" s="26" t="s">
        <v>146</v>
      </c>
      <c r="B39" s="34">
        <v>44673</v>
      </c>
    </row>
    <row r="40" spans="1:2">
      <c r="A40" s="26" t="s">
        <v>147</v>
      </c>
      <c r="B40" s="34">
        <v>44678</v>
      </c>
    </row>
  </sheetData>
  <mergeCells count="1">
    <mergeCell ref="A1:B1"/>
  </mergeCells>
  <pageMargins left="0.7" right="0.7" top="0.75" bottom="0.75" header="0.3" footer="0.3"/>
  <pageSetup paperSize="8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zoomScale="80" zoomScaleNormal="80" workbookViewId="0">
      <pane ySplit="6" topLeftCell="A7" activePane="bottomLeft" state="frozen"/>
      <selection activeCell="F28" sqref="F28"/>
      <selection pane="bottomLeft" activeCell="A3" sqref="A3:D3"/>
    </sheetView>
  </sheetViews>
  <sheetFormatPr defaultColWidth="9.140625" defaultRowHeight="15"/>
  <cols>
    <col min="1" max="1" width="58.140625" style="39" customWidth="1"/>
    <col min="2" max="2" width="12" style="39" customWidth="1"/>
    <col min="3" max="3" width="10.7109375" style="39" customWidth="1"/>
    <col min="4" max="4" width="15.7109375" style="39" customWidth="1"/>
    <col min="5" max="7" width="9.140625" style="39"/>
    <col min="8" max="8" width="32.42578125" style="39" customWidth="1"/>
    <col min="9" max="9" width="16" style="39" customWidth="1"/>
    <col min="10" max="16384" width="9.140625" style="39"/>
  </cols>
  <sheetData>
    <row r="1" spans="1:7" ht="26.25">
      <c r="A1" s="38"/>
    </row>
    <row r="2" spans="1:7" ht="15.75" thickBot="1">
      <c r="A2" s="40"/>
    </row>
    <row r="3" spans="1:7" ht="23.25">
      <c r="A3" s="41" t="s">
        <v>151</v>
      </c>
      <c r="B3" s="42"/>
      <c r="C3" s="42"/>
      <c r="D3" s="43"/>
    </row>
    <row r="4" spans="1:7" ht="23.25" thickBot="1">
      <c r="A4" s="44" t="s">
        <v>152</v>
      </c>
      <c r="B4" s="45"/>
      <c r="C4" s="45"/>
      <c r="D4" s="46"/>
    </row>
    <row r="5" spans="1:7" ht="51.75" customHeight="1">
      <c r="A5" s="47" t="s">
        <v>153</v>
      </c>
      <c r="B5" s="123" t="s">
        <v>154</v>
      </c>
      <c r="C5" s="48" t="s">
        <v>155</v>
      </c>
      <c r="D5" s="49"/>
    </row>
    <row r="6" spans="1:7" ht="30" customHeight="1" thickBot="1">
      <c r="A6" s="50"/>
      <c r="B6" s="51" t="s">
        <v>156</v>
      </c>
      <c r="C6" s="51" t="s">
        <v>156</v>
      </c>
      <c r="D6" s="52" t="s">
        <v>157</v>
      </c>
    </row>
    <row r="7" spans="1:7" ht="15" customHeight="1" thickBot="1">
      <c r="A7" s="53" t="s">
        <v>158</v>
      </c>
      <c r="B7" s="54"/>
      <c r="C7" s="54"/>
      <c r="D7" s="55"/>
    </row>
    <row r="8" spans="1:7" ht="15.75" thickBot="1">
      <c r="A8" s="56" t="s">
        <v>0</v>
      </c>
      <c r="B8" s="57"/>
      <c r="C8" s="58"/>
      <c r="D8" s="59"/>
    </row>
    <row r="9" spans="1:7">
      <c r="A9" s="60" t="s">
        <v>159</v>
      </c>
      <c r="B9" s="61">
        <v>21</v>
      </c>
      <c r="C9" s="61">
        <f>B9</f>
        <v>21</v>
      </c>
      <c r="D9" s="62">
        <v>171151</v>
      </c>
    </row>
    <row r="10" spans="1:7" ht="15.75" thickBot="1">
      <c r="A10" s="60" t="s">
        <v>160</v>
      </c>
      <c r="B10" s="61">
        <v>14</v>
      </c>
      <c r="C10" s="61">
        <f>B10</f>
        <v>14</v>
      </c>
      <c r="D10" s="62">
        <v>122141</v>
      </c>
    </row>
    <row r="11" spans="1:7" ht="15.75" thickBot="1">
      <c r="A11" s="63" t="s">
        <v>161</v>
      </c>
      <c r="B11" s="64">
        <f>SUM(B9:B10)</f>
        <v>35</v>
      </c>
      <c r="C11" s="64">
        <f>SUM(C9:C10)</f>
        <v>35</v>
      </c>
      <c r="D11" s="65">
        <f>SUM(D9:D10)</f>
        <v>293292</v>
      </c>
    </row>
    <row r="12" spans="1:7" ht="15.75" thickBot="1">
      <c r="A12" s="56"/>
      <c r="B12" s="66"/>
      <c r="C12" s="66"/>
      <c r="D12" s="67"/>
    </row>
    <row r="13" spans="1:7" ht="15" customHeight="1" thickBot="1">
      <c r="A13" s="53" t="s">
        <v>162</v>
      </c>
      <c r="B13" s="54"/>
      <c r="C13" s="54"/>
      <c r="D13" s="55"/>
      <c r="G13" s="68"/>
    </row>
    <row r="14" spans="1:7" ht="15.75" thickBot="1">
      <c r="A14" s="56" t="s">
        <v>1</v>
      </c>
      <c r="B14" s="57"/>
      <c r="C14" s="58"/>
      <c r="D14" s="59"/>
    </row>
    <row r="15" spans="1:7">
      <c r="A15" s="69" t="s">
        <v>66</v>
      </c>
      <c r="B15" s="70">
        <v>1</v>
      </c>
      <c r="C15" s="71">
        <f>B15</f>
        <v>1</v>
      </c>
      <c r="D15" s="62">
        <v>20600.810000000001</v>
      </c>
    </row>
    <row r="16" spans="1:7">
      <c r="A16" s="69" t="s">
        <v>63</v>
      </c>
      <c r="B16" s="72">
        <v>1</v>
      </c>
      <c r="C16" s="71">
        <f>B16</f>
        <v>1</v>
      </c>
      <c r="D16" s="62">
        <v>20600.810000000001</v>
      </c>
    </row>
    <row r="17" spans="1:4">
      <c r="A17" s="69" t="s">
        <v>65</v>
      </c>
      <c r="B17" s="72">
        <v>1</v>
      </c>
      <c r="C17" s="71">
        <f>B17</f>
        <v>1</v>
      </c>
      <c r="D17" s="62">
        <v>20600.810000000001</v>
      </c>
    </row>
    <row r="18" spans="1:4" ht="15.75" thickBot="1">
      <c r="A18" s="69" t="s">
        <v>64</v>
      </c>
      <c r="B18" s="72">
        <v>1</v>
      </c>
      <c r="C18" s="71">
        <f>B18</f>
        <v>1</v>
      </c>
      <c r="D18" s="62">
        <v>20600.810000000001</v>
      </c>
    </row>
    <row r="19" spans="1:4" ht="15.75" thickBot="1">
      <c r="A19" s="63" t="s">
        <v>163</v>
      </c>
      <c r="B19" s="64">
        <f>SUM(B15:B18)</f>
        <v>4</v>
      </c>
      <c r="C19" s="73">
        <f>SUM(C15:C18)</f>
        <v>4</v>
      </c>
      <c r="D19" s="65">
        <f>SUM(D15:D18)</f>
        <v>82403.240000000005</v>
      </c>
    </row>
    <row r="20" spans="1:4" ht="15.75" thickBot="1">
      <c r="A20" s="56"/>
      <c r="B20" s="66"/>
      <c r="C20" s="66"/>
      <c r="D20" s="67"/>
    </row>
    <row r="21" spans="1:4" ht="16.5" thickBot="1">
      <c r="A21" s="53" t="s">
        <v>164</v>
      </c>
      <c r="B21" s="54"/>
      <c r="C21" s="54"/>
      <c r="D21" s="55"/>
    </row>
    <row r="22" spans="1:4" ht="15.75" thickBot="1">
      <c r="A22" s="56" t="s">
        <v>0</v>
      </c>
      <c r="B22" s="57"/>
      <c r="C22" s="58"/>
      <c r="D22" s="59"/>
    </row>
    <row r="23" spans="1:4">
      <c r="A23" s="69" t="s">
        <v>165</v>
      </c>
      <c r="B23" s="70">
        <v>6</v>
      </c>
      <c r="C23" s="70">
        <f t="shared" ref="C23:C28" si="0">B23</f>
        <v>6</v>
      </c>
      <c r="D23" s="74">
        <v>49013</v>
      </c>
    </row>
    <row r="24" spans="1:4">
      <c r="A24" s="69" t="s">
        <v>166</v>
      </c>
      <c r="B24" s="72">
        <v>4</v>
      </c>
      <c r="C24" s="72">
        <f t="shared" si="0"/>
        <v>4</v>
      </c>
      <c r="D24" s="62">
        <v>34972.47</v>
      </c>
    </row>
    <row r="25" spans="1:4">
      <c r="A25" s="69" t="s">
        <v>167</v>
      </c>
      <c r="B25" s="72">
        <v>3</v>
      </c>
      <c r="C25" s="72">
        <f t="shared" si="0"/>
        <v>3</v>
      </c>
      <c r="D25" s="62">
        <v>26229.4</v>
      </c>
    </row>
    <row r="26" spans="1:4">
      <c r="A26" s="69" t="s">
        <v>168</v>
      </c>
      <c r="B26" s="72">
        <v>4</v>
      </c>
      <c r="C26" s="72">
        <f t="shared" si="0"/>
        <v>4</v>
      </c>
      <c r="D26" s="62">
        <v>34972.47</v>
      </c>
    </row>
    <row r="27" spans="1:4">
      <c r="A27" s="69" t="s">
        <v>169</v>
      </c>
      <c r="B27" s="72">
        <v>4</v>
      </c>
      <c r="C27" s="72">
        <f t="shared" si="0"/>
        <v>4</v>
      </c>
      <c r="D27" s="62">
        <v>34972.47</v>
      </c>
    </row>
    <row r="28" spans="1:4" ht="15.75" thickBot="1">
      <c r="A28" s="69" t="s">
        <v>170</v>
      </c>
      <c r="B28" s="72">
        <v>21</v>
      </c>
      <c r="C28" s="72">
        <f t="shared" si="0"/>
        <v>21</v>
      </c>
      <c r="D28" s="62">
        <v>183605</v>
      </c>
    </row>
    <row r="29" spans="1:4" ht="15.75" thickBot="1">
      <c r="A29" s="63" t="s">
        <v>171</v>
      </c>
      <c r="B29" s="64">
        <f>SUM(B23:B28)</f>
        <v>42</v>
      </c>
      <c r="C29" s="64">
        <f>SUM(C23:C28)</f>
        <v>42</v>
      </c>
      <c r="D29" s="75">
        <f>SUM(D23:D28)</f>
        <v>363764.81</v>
      </c>
    </row>
    <row r="30" spans="1:4" ht="15.75" thickBot="1">
      <c r="A30" s="56"/>
      <c r="B30" s="66"/>
      <c r="C30" s="66"/>
      <c r="D30" s="67"/>
    </row>
    <row r="31" spans="1:4" ht="16.5" thickBot="1">
      <c r="A31" s="53" t="s">
        <v>172</v>
      </c>
      <c r="B31" s="54"/>
      <c r="C31" s="54"/>
      <c r="D31" s="55"/>
    </row>
    <row r="32" spans="1:4">
      <c r="A32" s="76" t="s">
        <v>173</v>
      </c>
      <c r="B32" s="77">
        <f>B11+B29</f>
        <v>77</v>
      </c>
      <c r="C32" s="77">
        <f>C11+C29</f>
        <v>77</v>
      </c>
      <c r="D32" s="78">
        <f>D11+D29</f>
        <v>657056.81000000006</v>
      </c>
    </row>
    <row r="33" spans="1:13" ht="15.75" thickBot="1">
      <c r="A33" s="79" t="s">
        <v>174</v>
      </c>
      <c r="B33" s="80">
        <f>B19</f>
        <v>4</v>
      </c>
      <c r="C33" s="80">
        <f>C19</f>
        <v>4</v>
      </c>
      <c r="D33" s="81">
        <f>D19</f>
        <v>82403.240000000005</v>
      </c>
    </row>
    <row r="34" spans="1:13" ht="15.75" thickBot="1">
      <c r="A34" s="82" t="s">
        <v>175</v>
      </c>
      <c r="B34" s="83">
        <f>SUM(B32:B33)</f>
        <v>81</v>
      </c>
      <c r="C34" s="83">
        <f>SUM(C32:C33)</f>
        <v>81</v>
      </c>
      <c r="D34" s="84">
        <f>SUM(D32:D33)</f>
        <v>739460.05</v>
      </c>
    </row>
    <row r="35" spans="1:13" s="1" customFormat="1" ht="22.5" customHeight="1" thickBot="1">
      <c r="B35" s="85"/>
      <c r="C35" s="86"/>
      <c r="D35" s="86"/>
      <c r="J35" s="87"/>
      <c r="K35" s="87"/>
      <c r="L35" s="87"/>
      <c r="M35" s="87"/>
    </row>
    <row r="36" spans="1:13" s="1" customFormat="1" ht="95.25" customHeight="1" thickBot="1">
      <c r="A36" s="88"/>
      <c r="B36" s="89" t="s">
        <v>176</v>
      </c>
      <c r="C36" s="90"/>
      <c r="D36" s="91"/>
      <c r="J36" s="4"/>
      <c r="K36" s="4"/>
      <c r="L36" s="92"/>
      <c r="M36" s="4"/>
    </row>
  </sheetData>
  <mergeCells count="9">
    <mergeCell ref="A13:D13"/>
    <mergeCell ref="A21:D21"/>
    <mergeCell ref="A31:D31"/>
    <mergeCell ref="B36:D36"/>
    <mergeCell ref="A3:D3"/>
    <mergeCell ref="A4:D4"/>
    <mergeCell ref="A5:A6"/>
    <mergeCell ref="C5:D5"/>
    <mergeCell ref="A7:D7"/>
  </mergeCells>
  <printOptions horizontalCentered="1"/>
  <pageMargins left="0" right="0" top="0" bottom="0" header="0" footer="0"/>
  <pageSetup paperSize="9" scale="77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zoomScale="85" zoomScaleNormal="85" workbookViewId="0">
      <pane ySplit="6" topLeftCell="A7" activePane="bottomLeft" state="frozen"/>
      <selection activeCell="F28" sqref="F28"/>
      <selection pane="bottomLeft" activeCell="M37" sqref="M37"/>
    </sheetView>
  </sheetViews>
  <sheetFormatPr defaultColWidth="9.140625" defaultRowHeight="15"/>
  <cols>
    <col min="1" max="1" width="58.140625" style="39" customWidth="1"/>
    <col min="2" max="2" width="10.7109375" style="39" customWidth="1"/>
    <col min="3" max="3" width="14.140625" style="39" bestFit="1" customWidth="1"/>
    <col min="4" max="4" width="10.7109375" style="39" customWidth="1"/>
    <col min="5" max="5" width="15.7109375" style="39" bestFit="1" customWidth="1"/>
    <col min="6" max="6" width="10.7109375" style="39" customWidth="1"/>
    <col min="7" max="7" width="15.7109375" style="39" bestFit="1" customWidth="1"/>
    <col min="8" max="8" width="10.7109375" style="39" customWidth="1"/>
    <col min="9" max="9" width="15.7109375" style="39" bestFit="1" customWidth="1"/>
    <col min="10" max="12" width="9.140625" style="39"/>
    <col min="13" max="13" width="32.42578125" style="39" customWidth="1"/>
    <col min="14" max="14" width="16" style="39" customWidth="1"/>
    <col min="15" max="16384" width="9.140625" style="39"/>
  </cols>
  <sheetData>
    <row r="1" spans="1:12" ht="26.25">
      <c r="A1" s="38"/>
    </row>
    <row r="2" spans="1:12" ht="15.75" thickBot="1">
      <c r="A2" s="40"/>
    </row>
    <row r="3" spans="1:12" ht="23.25">
      <c r="A3" s="93" t="s">
        <v>151</v>
      </c>
      <c r="B3" s="94"/>
      <c r="C3" s="94"/>
      <c r="D3" s="94"/>
      <c r="E3" s="95"/>
      <c r="F3" s="94"/>
      <c r="G3" s="95"/>
      <c r="H3" s="94"/>
      <c r="I3" s="95"/>
    </row>
    <row r="4" spans="1:12" ht="23.25" thickBot="1">
      <c r="A4" s="96" t="s">
        <v>177</v>
      </c>
      <c r="B4" s="97"/>
      <c r="C4" s="97"/>
      <c r="D4" s="97"/>
      <c r="E4" s="97"/>
      <c r="F4" s="97"/>
      <c r="G4" s="97"/>
      <c r="H4" s="97"/>
      <c r="I4" s="98"/>
    </row>
    <row r="5" spans="1:12" ht="51.75" customHeight="1">
      <c r="A5" s="47" t="s">
        <v>153</v>
      </c>
      <c r="B5" s="48" t="s">
        <v>178</v>
      </c>
      <c r="C5" s="49"/>
      <c r="D5" s="48" t="s">
        <v>179</v>
      </c>
      <c r="E5" s="49"/>
      <c r="F5" s="48" t="s">
        <v>180</v>
      </c>
      <c r="G5" s="49"/>
      <c r="H5" s="48" t="s">
        <v>181</v>
      </c>
      <c r="I5" s="49"/>
    </row>
    <row r="6" spans="1:12" ht="30" customHeight="1" thickBot="1">
      <c r="A6" s="50"/>
      <c r="B6" s="51" t="s">
        <v>156</v>
      </c>
      <c r="C6" s="52" t="s">
        <v>157</v>
      </c>
      <c r="D6" s="51" t="s">
        <v>156</v>
      </c>
      <c r="E6" s="52" t="s">
        <v>157</v>
      </c>
      <c r="F6" s="51" t="s">
        <v>156</v>
      </c>
      <c r="G6" s="52" t="s">
        <v>182</v>
      </c>
      <c r="H6" s="51" t="s">
        <v>156</v>
      </c>
      <c r="I6" s="52" t="s">
        <v>183</v>
      </c>
    </row>
    <row r="7" spans="1:12" ht="15" customHeight="1" thickBot="1">
      <c r="A7" s="53" t="s">
        <v>158</v>
      </c>
      <c r="B7" s="54"/>
      <c r="C7" s="54"/>
      <c r="D7" s="54"/>
      <c r="E7" s="54"/>
      <c r="F7" s="54"/>
      <c r="G7" s="54"/>
      <c r="H7" s="54"/>
      <c r="I7" s="55"/>
    </row>
    <row r="8" spans="1:12" ht="15.75" thickBot="1">
      <c r="A8" s="56" t="s">
        <v>0</v>
      </c>
      <c r="B8" s="57"/>
      <c r="C8" s="99"/>
      <c r="D8" s="58"/>
      <c r="E8" s="59"/>
      <c r="F8" s="58"/>
      <c r="G8" s="59"/>
      <c r="H8" s="58"/>
      <c r="I8" s="59"/>
    </row>
    <row r="9" spans="1:12">
      <c r="A9" s="100" t="s">
        <v>159</v>
      </c>
      <c r="B9" s="101">
        <v>21</v>
      </c>
      <c r="C9" s="102">
        <v>684604</v>
      </c>
      <c r="D9" s="61">
        <v>0</v>
      </c>
      <c r="E9" s="62">
        <v>0</v>
      </c>
      <c r="F9" s="61">
        <v>0</v>
      </c>
      <c r="G9" s="62">
        <v>0</v>
      </c>
      <c r="H9" s="61">
        <f>B9+D9-F9</f>
        <v>21</v>
      </c>
      <c r="I9" s="62">
        <f>C9+E9-G9</f>
        <v>684604</v>
      </c>
    </row>
    <row r="10" spans="1:12" ht="15.75" thickBot="1">
      <c r="A10" s="100" t="s">
        <v>160</v>
      </c>
      <c r="B10" s="101">
        <v>14</v>
      </c>
      <c r="C10" s="102">
        <v>488563</v>
      </c>
      <c r="D10" s="61">
        <v>0</v>
      </c>
      <c r="E10" s="62">
        <v>0</v>
      </c>
      <c r="F10" s="61">
        <v>0</v>
      </c>
      <c r="G10" s="62">
        <v>0</v>
      </c>
      <c r="H10" s="61">
        <f>B10+D10-F10</f>
        <v>14</v>
      </c>
      <c r="I10" s="62">
        <f>C10+E10-G10</f>
        <v>488563</v>
      </c>
    </row>
    <row r="11" spans="1:12" ht="15.75" thickBot="1">
      <c r="A11" s="63" t="s">
        <v>161</v>
      </c>
      <c r="B11" s="64">
        <f t="shared" ref="B11:I11" si="0">SUM(B9:B10)</f>
        <v>35</v>
      </c>
      <c r="C11" s="75">
        <f t="shared" si="0"/>
        <v>1173167</v>
      </c>
      <c r="D11" s="64">
        <f t="shared" si="0"/>
        <v>0</v>
      </c>
      <c r="E11" s="65">
        <f t="shared" si="0"/>
        <v>0</v>
      </c>
      <c r="F11" s="64">
        <f t="shared" si="0"/>
        <v>0</v>
      </c>
      <c r="G11" s="65">
        <f t="shared" si="0"/>
        <v>0</v>
      </c>
      <c r="H11" s="64">
        <f t="shared" si="0"/>
        <v>35</v>
      </c>
      <c r="I11" s="65">
        <f t="shared" si="0"/>
        <v>1173167</v>
      </c>
    </row>
    <row r="12" spans="1:12" ht="15.75" thickBot="1">
      <c r="A12" s="56"/>
      <c r="B12" s="66"/>
      <c r="C12" s="103"/>
      <c r="D12" s="66"/>
      <c r="E12" s="67"/>
      <c r="F12" s="66"/>
      <c r="G12" s="67"/>
      <c r="H12" s="66"/>
      <c r="I12" s="67"/>
    </row>
    <row r="13" spans="1:12" ht="15" customHeight="1" thickBot="1">
      <c r="A13" s="53" t="s">
        <v>162</v>
      </c>
      <c r="B13" s="54"/>
      <c r="C13" s="54"/>
      <c r="D13" s="54"/>
      <c r="E13" s="54"/>
      <c r="F13" s="54"/>
      <c r="G13" s="54"/>
      <c r="H13" s="54"/>
      <c r="I13" s="55"/>
      <c r="L13" s="68"/>
    </row>
    <row r="14" spans="1:12" ht="15.75" thickBot="1">
      <c r="A14" s="56" t="s">
        <v>1</v>
      </c>
      <c r="B14" s="57"/>
      <c r="C14" s="99"/>
      <c r="D14" s="58"/>
      <c r="E14" s="59"/>
      <c r="F14" s="58"/>
      <c r="G14" s="59"/>
      <c r="H14" s="58"/>
      <c r="I14" s="59"/>
    </row>
    <row r="15" spans="1:12">
      <c r="A15" s="104" t="s">
        <v>66</v>
      </c>
      <c r="B15" s="72">
        <v>1</v>
      </c>
      <c r="C15" s="105">
        <v>82403.22</v>
      </c>
      <c r="D15" s="71">
        <v>0</v>
      </c>
      <c r="E15" s="62">
        <v>0</v>
      </c>
      <c r="F15" s="71">
        <v>0</v>
      </c>
      <c r="G15" s="62">
        <v>0</v>
      </c>
      <c r="H15" s="71">
        <f>B15+D15-F15</f>
        <v>1</v>
      </c>
      <c r="I15" s="62">
        <f>C15+E15-G15</f>
        <v>82403.22</v>
      </c>
    </row>
    <row r="16" spans="1:12">
      <c r="A16" s="104" t="s">
        <v>63</v>
      </c>
      <c r="B16" s="72">
        <v>1</v>
      </c>
      <c r="C16" s="105">
        <v>82403.22</v>
      </c>
      <c r="D16" s="71">
        <v>0</v>
      </c>
      <c r="E16" s="62">
        <v>0</v>
      </c>
      <c r="F16" s="71">
        <v>0</v>
      </c>
      <c r="G16" s="62">
        <v>0</v>
      </c>
      <c r="H16" s="71">
        <f t="shared" ref="H16:I18" si="1">B16+D16-F16</f>
        <v>1</v>
      </c>
      <c r="I16" s="62">
        <f t="shared" si="1"/>
        <v>82403.22</v>
      </c>
    </row>
    <row r="17" spans="1:9">
      <c r="A17" s="104" t="s">
        <v>65</v>
      </c>
      <c r="B17" s="72">
        <v>1</v>
      </c>
      <c r="C17" s="105">
        <v>82403.22</v>
      </c>
      <c r="D17" s="71">
        <v>0</v>
      </c>
      <c r="E17" s="62">
        <v>0</v>
      </c>
      <c r="F17" s="71">
        <v>0</v>
      </c>
      <c r="G17" s="62">
        <v>0</v>
      </c>
      <c r="H17" s="71">
        <f t="shared" si="1"/>
        <v>1</v>
      </c>
      <c r="I17" s="62">
        <f t="shared" si="1"/>
        <v>82403.22</v>
      </c>
    </row>
    <row r="18" spans="1:9" ht="15.75" thickBot="1">
      <c r="A18" s="104" t="s">
        <v>64</v>
      </c>
      <c r="B18" s="72">
        <v>1</v>
      </c>
      <c r="C18" s="105">
        <v>82403.22</v>
      </c>
      <c r="D18" s="71">
        <v>0</v>
      </c>
      <c r="E18" s="62">
        <v>0</v>
      </c>
      <c r="F18" s="71">
        <v>0</v>
      </c>
      <c r="G18" s="62">
        <v>0</v>
      </c>
      <c r="H18" s="71">
        <f t="shared" si="1"/>
        <v>1</v>
      </c>
      <c r="I18" s="62">
        <f t="shared" si="1"/>
        <v>82403.22</v>
      </c>
    </row>
    <row r="19" spans="1:9" ht="15.75" thickBot="1">
      <c r="A19" s="63" t="s">
        <v>163</v>
      </c>
      <c r="B19" s="64">
        <f t="shared" ref="B19:I19" si="2">SUM(B15:B18)</f>
        <v>4</v>
      </c>
      <c r="C19" s="75">
        <f t="shared" si="2"/>
        <v>329612.88</v>
      </c>
      <c r="D19" s="73">
        <f t="shared" si="2"/>
        <v>0</v>
      </c>
      <c r="E19" s="65">
        <f t="shared" si="2"/>
        <v>0</v>
      </c>
      <c r="F19" s="73">
        <f t="shared" si="2"/>
        <v>0</v>
      </c>
      <c r="G19" s="65">
        <f t="shared" si="2"/>
        <v>0</v>
      </c>
      <c r="H19" s="73">
        <f t="shared" si="2"/>
        <v>4</v>
      </c>
      <c r="I19" s="65">
        <f t="shared" si="2"/>
        <v>329612.88</v>
      </c>
    </row>
    <row r="20" spans="1:9" ht="15.75" thickBot="1">
      <c r="A20" s="56"/>
      <c r="B20" s="66"/>
      <c r="C20" s="103"/>
      <c r="D20" s="66"/>
      <c r="E20" s="67"/>
      <c r="F20" s="66"/>
      <c r="G20" s="67"/>
      <c r="H20" s="66"/>
      <c r="I20" s="67"/>
    </row>
    <row r="21" spans="1:9" ht="16.5" thickBot="1">
      <c r="A21" s="53" t="s">
        <v>164</v>
      </c>
      <c r="B21" s="54"/>
      <c r="C21" s="54"/>
      <c r="D21" s="54"/>
      <c r="E21" s="54"/>
      <c r="F21" s="54"/>
      <c r="G21" s="54"/>
      <c r="H21" s="54"/>
      <c r="I21" s="55"/>
    </row>
    <row r="22" spans="1:9" ht="15.75" thickBot="1">
      <c r="A22" s="56" t="s">
        <v>0</v>
      </c>
      <c r="B22" s="57"/>
      <c r="C22" s="99"/>
      <c r="D22" s="58"/>
      <c r="E22" s="59"/>
      <c r="F22" s="58"/>
      <c r="G22" s="59"/>
      <c r="H22" s="58"/>
      <c r="I22" s="59"/>
    </row>
    <row r="23" spans="1:9">
      <c r="A23" s="104" t="s">
        <v>165</v>
      </c>
      <c r="B23" s="101">
        <v>6</v>
      </c>
      <c r="C23" s="102">
        <v>196052</v>
      </c>
      <c r="D23" s="71">
        <v>0</v>
      </c>
      <c r="E23" s="62">
        <v>0</v>
      </c>
      <c r="F23" s="71">
        <v>0</v>
      </c>
      <c r="G23" s="62">
        <v>0</v>
      </c>
      <c r="H23" s="71">
        <f>B23+D23-F23</f>
        <v>6</v>
      </c>
      <c r="I23" s="62">
        <f>C23+E23-G23</f>
        <v>196052</v>
      </c>
    </row>
    <row r="24" spans="1:9">
      <c r="A24" s="104" t="s">
        <v>166</v>
      </c>
      <c r="B24" s="101">
        <v>4</v>
      </c>
      <c r="C24" s="102">
        <v>139889.9</v>
      </c>
      <c r="D24" s="71">
        <v>0</v>
      </c>
      <c r="E24" s="62">
        <v>0</v>
      </c>
      <c r="F24" s="71">
        <v>0</v>
      </c>
      <c r="G24" s="62">
        <v>0</v>
      </c>
      <c r="H24" s="71">
        <f t="shared" ref="H24:I28" si="3">B24+D24-F24</f>
        <v>4</v>
      </c>
      <c r="I24" s="62">
        <f t="shared" si="3"/>
        <v>139889.9</v>
      </c>
    </row>
    <row r="25" spans="1:9">
      <c r="A25" s="104" t="s">
        <v>167</v>
      </c>
      <c r="B25" s="101">
        <v>3</v>
      </c>
      <c r="C25" s="102">
        <v>104917</v>
      </c>
      <c r="D25" s="71">
        <v>0</v>
      </c>
      <c r="E25" s="62">
        <v>0</v>
      </c>
      <c r="F25" s="71">
        <v>0</v>
      </c>
      <c r="G25" s="62">
        <v>0</v>
      </c>
      <c r="H25" s="71">
        <f t="shared" si="3"/>
        <v>3</v>
      </c>
      <c r="I25" s="62">
        <f t="shared" si="3"/>
        <v>104917</v>
      </c>
    </row>
    <row r="26" spans="1:9">
      <c r="A26" s="104" t="s">
        <v>168</v>
      </c>
      <c r="B26" s="101">
        <v>4</v>
      </c>
      <c r="C26" s="102">
        <v>139889.9</v>
      </c>
      <c r="D26" s="71">
        <v>0</v>
      </c>
      <c r="E26" s="62">
        <v>0</v>
      </c>
      <c r="F26" s="71">
        <v>0</v>
      </c>
      <c r="G26" s="62">
        <v>0</v>
      </c>
      <c r="H26" s="71">
        <f t="shared" si="3"/>
        <v>4</v>
      </c>
      <c r="I26" s="62">
        <f t="shared" si="3"/>
        <v>139889.9</v>
      </c>
    </row>
    <row r="27" spans="1:9">
      <c r="A27" s="104" t="s">
        <v>169</v>
      </c>
      <c r="B27" s="101">
        <v>4</v>
      </c>
      <c r="C27" s="102">
        <v>139889.9</v>
      </c>
      <c r="D27" s="71">
        <v>0</v>
      </c>
      <c r="E27" s="62">
        <v>0</v>
      </c>
      <c r="F27" s="71">
        <v>0</v>
      </c>
      <c r="G27" s="62">
        <v>0</v>
      </c>
      <c r="H27" s="71">
        <f t="shared" si="3"/>
        <v>4</v>
      </c>
      <c r="I27" s="62">
        <f t="shared" si="3"/>
        <v>139889.9</v>
      </c>
    </row>
    <row r="28" spans="1:9" ht="15.75" thickBot="1">
      <c r="A28" s="104" t="s">
        <v>170</v>
      </c>
      <c r="B28" s="101">
        <v>21</v>
      </c>
      <c r="C28" s="102">
        <v>734422</v>
      </c>
      <c r="D28" s="71">
        <v>0</v>
      </c>
      <c r="E28" s="62">
        <v>0</v>
      </c>
      <c r="F28" s="71">
        <v>0</v>
      </c>
      <c r="G28" s="62">
        <v>0</v>
      </c>
      <c r="H28" s="71">
        <f t="shared" si="3"/>
        <v>21</v>
      </c>
      <c r="I28" s="62">
        <f t="shared" si="3"/>
        <v>734422</v>
      </c>
    </row>
    <row r="29" spans="1:9" ht="15.75" thickBot="1">
      <c r="A29" s="63" t="s">
        <v>171</v>
      </c>
      <c r="B29" s="64">
        <f t="shared" ref="B29:I29" si="4">SUM(B23:B28)</f>
        <v>42</v>
      </c>
      <c r="C29" s="75">
        <f t="shared" si="4"/>
        <v>1455060.7000000002</v>
      </c>
      <c r="D29" s="73">
        <f t="shared" si="4"/>
        <v>0</v>
      </c>
      <c r="E29" s="75">
        <f t="shared" si="4"/>
        <v>0</v>
      </c>
      <c r="F29" s="73">
        <f t="shared" si="4"/>
        <v>0</v>
      </c>
      <c r="G29" s="75">
        <f t="shared" si="4"/>
        <v>0</v>
      </c>
      <c r="H29" s="73">
        <f t="shared" si="4"/>
        <v>42</v>
      </c>
      <c r="I29" s="75">
        <f t="shared" si="4"/>
        <v>1455060.7000000002</v>
      </c>
    </row>
    <row r="30" spans="1:9" ht="15.75" thickBot="1">
      <c r="A30" s="56"/>
      <c r="B30" s="66"/>
      <c r="C30" s="103"/>
      <c r="D30" s="66"/>
      <c r="E30" s="67"/>
      <c r="F30" s="66"/>
      <c r="G30" s="67"/>
      <c r="H30" s="66"/>
      <c r="I30" s="67"/>
    </row>
    <row r="31" spans="1:9" ht="16.5" thickBot="1">
      <c r="A31" s="53" t="s">
        <v>172</v>
      </c>
      <c r="B31" s="54"/>
      <c r="C31" s="54"/>
      <c r="D31" s="54"/>
      <c r="E31" s="54"/>
      <c r="F31" s="54"/>
      <c r="G31" s="54"/>
      <c r="H31" s="54"/>
      <c r="I31" s="55"/>
    </row>
    <row r="32" spans="1:9">
      <c r="A32" s="76" t="s">
        <v>173</v>
      </c>
      <c r="B32" s="77">
        <f t="shared" ref="B32:H32" si="5">B11+B29</f>
        <v>77</v>
      </c>
      <c r="C32" s="106">
        <f t="shared" si="5"/>
        <v>2628227.7000000002</v>
      </c>
      <c r="D32" s="107">
        <f t="shared" si="5"/>
        <v>0</v>
      </c>
      <c r="E32" s="78">
        <f t="shared" si="5"/>
        <v>0</v>
      </c>
      <c r="F32" s="107">
        <f t="shared" si="5"/>
        <v>0</v>
      </c>
      <c r="G32" s="78">
        <f t="shared" si="5"/>
        <v>0</v>
      </c>
      <c r="H32" s="107">
        <f t="shared" si="5"/>
        <v>77</v>
      </c>
      <c r="I32" s="78">
        <f>C32+E32-G32</f>
        <v>2628227.7000000002</v>
      </c>
    </row>
    <row r="33" spans="1:18" ht="15.75" thickBot="1">
      <c r="A33" s="108" t="s">
        <v>174</v>
      </c>
      <c r="B33" s="109">
        <f t="shared" ref="B33:H33" si="6">B19</f>
        <v>4</v>
      </c>
      <c r="C33" s="110">
        <f t="shared" si="6"/>
        <v>329612.88</v>
      </c>
      <c r="D33" s="111">
        <f t="shared" si="6"/>
        <v>0</v>
      </c>
      <c r="E33" s="81">
        <f t="shared" si="6"/>
        <v>0</v>
      </c>
      <c r="F33" s="111">
        <f t="shared" si="6"/>
        <v>0</v>
      </c>
      <c r="G33" s="81">
        <f t="shared" si="6"/>
        <v>0</v>
      </c>
      <c r="H33" s="111">
        <f t="shared" si="6"/>
        <v>4</v>
      </c>
      <c r="I33" s="81">
        <f>C33+E33-G33</f>
        <v>329612.88</v>
      </c>
    </row>
    <row r="34" spans="1:18" ht="15.75" thickBot="1">
      <c r="A34" s="82" t="s">
        <v>175</v>
      </c>
      <c r="B34" s="83">
        <f t="shared" ref="B34:I34" si="7">SUM(B32:B33)</f>
        <v>81</v>
      </c>
      <c r="C34" s="84">
        <f t="shared" si="7"/>
        <v>2957840.58</v>
      </c>
      <c r="D34" s="112">
        <f t="shared" si="7"/>
        <v>0</v>
      </c>
      <c r="E34" s="84">
        <f t="shared" si="7"/>
        <v>0</v>
      </c>
      <c r="F34" s="112">
        <f t="shared" si="7"/>
        <v>0</v>
      </c>
      <c r="G34" s="84">
        <f t="shared" si="7"/>
        <v>0</v>
      </c>
      <c r="H34" s="112">
        <f t="shared" si="7"/>
        <v>81</v>
      </c>
      <c r="I34" s="84">
        <f t="shared" si="7"/>
        <v>2957840.58</v>
      </c>
    </row>
    <row r="35" spans="1:18" s="1" customFormat="1" ht="22.5" customHeight="1" thickBot="1">
      <c r="C35" s="113"/>
      <c r="D35" s="86"/>
      <c r="E35" s="86"/>
      <c r="F35" s="86"/>
      <c r="G35" s="86"/>
      <c r="H35" s="86"/>
      <c r="I35" s="86"/>
      <c r="O35" s="87"/>
      <c r="P35" s="87"/>
      <c r="Q35" s="87"/>
      <c r="R35" s="87"/>
    </row>
    <row r="36" spans="1:18" s="1" customFormat="1" ht="99" customHeight="1" thickBot="1">
      <c r="A36" s="114"/>
      <c r="B36" s="115"/>
      <c r="C36" s="115"/>
      <c r="D36" s="115"/>
      <c r="E36" s="115"/>
      <c r="F36" s="116"/>
      <c r="G36" s="89" t="s">
        <v>184</v>
      </c>
      <c r="H36" s="90"/>
      <c r="I36" s="91"/>
      <c r="O36" s="4"/>
      <c r="P36" s="4"/>
      <c r="Q36" s="92"/>
      <c r="R36" s="4"/>
    </row>
    <row r="37" spans="1:18" s="1" customFormat="1" ht="89.25" customHeight="1" thickBot="1">
      <c r="A37" s="114"/>
      <c r="B37" s="115"/>
      <c r="C37" s="115"/>
      <c r="D37" s="115"/>
      <c r="E37" s="115"/>
      <c r="F37" s="116"/>
      <c r="G37" s="89" t="s">
        <v>185</v>
      </c>
      <c r="H37" s="90"/>
      <c r="I37" s="91"/>
      <c r="O37" s="4"/>
      <c r="P37" s="4"/>
      <c r="Q37" s="92"/>
      <c r="R37" s="4"/>
    </row>
  </sheetData>
  <mergeCells count="14">
    <mergeCell ref="A37:F37"/>
    <mergeCell ref="G37:I37"/>
    <mergeCell ref="A7:I7"/>
    <mergeCell ref="A13:I13"/>
    <mergeCell ref="A21:I21"/>
    <mergeCell ref="A31:I31"/>
    <mergeCell ref="A36:F36"/>
    <mergeCell ref="G36:I36"/>
    <mergeCell ref="A4:I4"/>
    <mergeCell ref="A5:A6"/>
    <mergeCell ref="B5:C5"/>
    <mergeCell ref="D5:E5"/>
    <mergeCell ref="F5:G5"/>
    <mergeCell ref="H5:I5"/>
  </mergeCells>
  <printOptions horizontalCentered="1"/>
  <pageMargins left="0" right="0" top="0" bottom="0" header="0" footer="0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zoomScale="85" zoomScaleNormal="85" workbookViewId="0">
      <pane ySplit="6" topLeftCell="A13" activePane="bottomLeft" state="frozen"/>
      <selection activeCell="F28" sqref="F28"/>
      <selection pane="bottomLeft" activeCell="F28" sqref="F28"/>
    </sheetView>
  </sheetViews>
  <sheetFormatPr defaultColWidth="9.140625" defaultRowHeight="15"/>
  <cols>
    <col min="1" max="1" width="58.140625" style="39" customWidth="1"/>
    <col min="2" max="2" width="10.7109375" style="39" customWidth="1"/>
    <col min="3" max="3" width="14.140625" style="39" bestFit="1" customWidth="1"/>
    <col min="4" max="4" width="10.7109375" style="39" customWidth="1"/>
    <col min="5" max="5" width="15.7109375" style="39" bestFit="1" customWidth="1"/>
    <col min="6" max="6" width="10.7109375" style="39" customWidth="1"/>
    <col min="7" max="7" width="15.7109375" style="39" bestFit="1" customWidth="1"/>
    <col min="8" max="8" width="10.7109375" style="39" customWidth="1"/>
    <col min="9" max="9" width="15.7109375" style="39" bestFit="1" customWidth="1"/>
    <col min="10" max="12" width="9.140625" style="39"/>
    <col min="13" max="13" width="32.42578125" style="39" customWidth="1"/>
    <col min="14" max="14" width="16" style="39" customWidth="1"/>
    <col min="15" max="16384" width="9.140625" style="39"/>
  </cols>
  <sheetData>
    <row r="1" spans="1:12" ht="26.25">
      <c r="A1" s="38"/>
    </row>
    <row r="2" spans="1:12" ht="15.75" thickBot="1">
      <c r="A2" s="40"/>
    </row>
    <row r="3" spans="1:12" ht="23.25">
      <c r="A3" s="93" t="s">
        <v>151</v>
      </c>
      <c r="B3" s="94"/>
      <c r="C3" s="94"/>
      <c r="D3" s="94"/>
      <c r="E3" s="95"/>
      <c r="F3" s="94"/>
      <c r="G3" s="95"/>
      <c r="H3" s="94"/>
      <c r="I3" s="95"/>
    </row>
    <row r="4" spans="1:12" ht="23.25" thickBot="1">
      <c r="A4" s="117" t="s">
        <v>186</v>
      </c>
      <c r="B4" s="118"/>
      <c r="C4" s="118"/>
      <c r="D4" s="118"/>
      <c r="E4" s="118"/>
      <c r="F4" s="118"/>
      <c r="G4" s="118"/>
      <c r="H4" s="118"/>
      <c r="I4" s="119"/>
    </row>
    <row r="5" spans="1:12" ht="51.75" customHeight="1">
      <c r="A5" s="47" t="s">
        <v>153</v>
      </c>
      <c r="B5" s="48" t="s">
        <v>187</v>
      </c>
      <c r="C5" s="49"/>
      <c r="D5" s="48" t="s">
        <v>188</v>
      </c>
      <c r="E5" s="49"/>
      <c r="F5" s="48" t="s">
        <v>189</v>
      </c>
      <c r="G5" s="49"/>
      <c r="H5" s="48" t="s">
        <v>190</v>
      </c>
      <c r="I5" s="49"/>
    </row>
    <row r="6" spans="1:12" ht="30" customHeight="1" thickBot="1">
      <c r="A6" s="50"/>
      <c r="B6" s="51" t="s">
        <v>156</v>
      </c>
      <c r="C6" s="52" t="s">
        <v>157</v>
      </c>
      <c r="D6" s="51" t="s">
        <v>156</v>
      </c>
      <c r="E6" s="52" t="s">
        <v>157</v>
      </c>
      <c r="F6" s="51" t="s">
        <v>156</v>
      </c>
      <c r="G6" s="52" t="s">
        <v>182</v>
      </c>
      <c r="H6" s="51" t="s">
        <v>156</v>
      </c>
      <c r="I6" s="52" t="s">
        <v>183</v>
      </c>
    </row>
    <row r="7" spans="1:12" ht="15" customHeight="1" thickBot="1">
      <c r="A7" s="53" t="s">
        <v>158</v>
      </c>
      <c r="B7" s="54"/>
      <c r="C7" s="54"/>
      <c r="D7" s="54"/>
      <c r="E7" s="54"/>
      <c r="F7" s="54"/>
      <c r="G7" s="54"/>
      <c r="H7" s="54"/>
      <c r="I7" s="55"/>
    </row>
    <row r="8" spans="1:12" ht="15.75" thickBot="1">
      <c r="A8" s="56" t="s">
        <v>0</v>
      </c>
      <c r="B8" s="57"/>
      <c r="C8" s="99"/>
      <c r="D8" s="58"/>
      <c r="E8" s="59"/>
      <c r="F8" s="58"/>
      <c r="G8" s="59"/>
      <c r="H8" s="58"/>
      <c r="I8" s="59"/>
    </row>
    <row r="9" spans="1:12">
      <c r="A9" s="120" t="s">
        <v>159</v>
      </c>
      <c r="B9" s="101">
        <v>21</v>
      </c>
      <c r="C9" s="102">
        <v>684604</v>
      </c>
      <c r="D9" s="61">
        <v>0</v>
      </c>
      <c r="E9" s="62">
        <v>0</v>
      </c>
      <c r="F9" s="61">
        <v>0</v>
      </c>
      <c r="G9" s="62">
        <v>0</v>
      </c>
      <c r="H9" s="61">
        <f>B9+D9-F9</f>
        <v>21</v>
      </c>
      <c r="I9" s="62">
        <f>C9+E9-G9</f>
        <v>684604</v>
      </c>
    </row>
    <row r="10" spans="1:12" ht="15.75" thickBot="1">
      <c r="A10" s="120" t="s">
        <v>160</v>
      </c>
      <c r="B10" s="101">
        <v>14</v>
      </c>
      <c r="C10" s="102">
        <v>488563</v>
      </c>
      <c r="D10" s="61">
        <v>0</v>
      </c>
      <c r="E10" s="62">
        <v>0</v>
      </c>
      <c r="F10" s="61">
        <v>0</v>
      </c>
      <c r="G10" s="62">
        <v>0</v>
      </c>
      <c r="H10" s="61">
        <f>B10+D10-F10</f>
        <v>14</v>
      </c>
      <c r="I10" s="62">
        <f>C10+E10-G10</f>
        <v>488563</v>
      </c>
    </row>
    <row r="11" spans="1:12" ht="15.75" thickBot="1">
      <c r="A11" s="63" t="s">
        <v>161</v>
      </c>
      <c r="B11" s="64">
        <f t="shared" ref="B11:I11" si="0">SUM(B9:B10)</f>
        <v>35</v>
      </c>
      <c r="C11" s="75">
        <f t="shared" si="0"/>
        <v>1173167</v>
      </c>
      <c r="D11" s="64">
        <f t="shared" si="0"/>
        <v>0</v>
      </c>
      <c r="E11" s="65">
        <f t="shared" si="0"/>
        <v>0</v>
      </c>
      <c r="F11" s="64">
        <f t="shared" si="0"/>
        <v>0</v>
      </c>
      <c r="G11" s="65">
        <f t="shared" si="0"/>
        <v>0</v>
      </c>
      <c r="H11" s="64">
        <f t="shared" si="0"/>
        <v>35</v>
      </c>
      <c r="I11" s="65">
        <f t="shared" si="0"/>
        <v>1173167</v>
      </c>
    </row>
    <row r="12" spans="1:12" ht="15.75" thickBot="1">
      <c r="A12" s="56"/>
      <c r="B12" s="66"/>
      <c r="C12" s="103"/>
      <c r="D12" s="66"/>
      <c r="E12" s="67"/>
      <c r="F12" s="66"/>
      <c r="G12" s="67"/>
      <c r="H12" s="66"/>
      <c r="I12" s="67"/>
    </row>
    <row r="13" spans="1:12" ht="15" customHeight="1" thickBot="1">
      <c r="A13" s="53" t="s">
        <v>162</v>
      </c>
      <c r="B13" s="54"/>
      <c r="C13" s="54"/>
      <c r="D13" s="54"/>
      <c r="E13" s="54"/>
      <c r="F13" s="54"/>
      <c r="G13" s="54"/>
      <c r="H13" s="54"/>
      <c r="I13" s="55"/>
      <c r="L13" s="68"/>
    </row>
    <row r="14" spans="1:12" ht="15.75" thickBot="1">
      <c r="A14" s="56" t="s">
        <v>1</v>
      </c>
      <c r="B14" s="57"/>
      <c r="C14" s="99"/>
      <c r="D14" s="58"/>
      <c r="E14" s="59"/>
      <c r="F14" s="58"/>
      <c r="G14" s="59"/>
      <c r="H14" s="58"/>
      <c r="I14" s="59"/>
    </row>
    <row r="15" spans="1:12">
      <c r="A15" s="121" t="s">
        <v>66</v>
      </c>
      <c r="B15" s="72">
        <v>1</v>
      </c>
      <c r="C15" s="105">
        <v>82403.22</v>
      </c>
      <c r="D15" s="71">
        <v>0</v>
      </c>
      <c r="E15" s="62">
        <v>0</v>
      </c>
      <c r="F15" s="71">
        <v>0</v>
      </c>
      <c r="G15" s="62">
        <v>0</v>
      </c>
      <c r="H15" s="71">
        <f>B15+D15-F15</f>
        <v>1</v>
      </c>
      <c r="I15" s="62">
        <f>C15+E15-G15</f>
        <v>82403.22</v>
      </c>
    </row>
    <row r="16" spans="1:12">
      <c r="A16" s="121" t="s">
        <v>63</v>
      </c>
      <c r="B16" s="72">
        <v>1</v>
      </c>
      <c r="C16" s="105">
        <v>82403.22</v>
      </c>
      <c r="D16" s="71">
        <v>0</v>
      </c>
      <c r="E16" s="62">
        <v>0</v>
      </c>
      <c r="F16" s="71">
        <v>0</v>
      </c>
      <c r="G16" s="62">
        <v>0</v>
      </c>
      <c r="H16" s="71">
        <f t="shared" ref="H16:I18" si="1">B16+D16-F16</f>
        <v>1</v>
      </c>
      <c r="I16" s="62">
        <f t="shared" si="1"/>
        <v>82403.22</v>
      </c>
    </row>
    <row r="17" spans="1:9">
      <c r="A17" s="121" t="s">
        <v>65</v>
      </c>
      <c r="B17" s="72">
        <v>1</v>
      </c>
      <c r="C17" s="105">
        <v>82403.22</v>
      </c>
      <c r="D17" s="71">
        <v>0</v>
      </c>
      <c r="E17" s="62">
        <v>0</v>
      </c>
      <c r="F17" s="71">
        <v>0</v>
      </c>
      <c r="G17" s="62">
        <v>0</v>
      </c>
      <c r="H17" s="71">
        <f t="shared" si="1"/>
        <v>1</v>
      </c>
      <c r="I17" s="62">
        <f t="shared" si="1"/>
        <v>82403.22</v>
      </c>
    </row>
    <row r="18" spans="1:9" ht="15.75" thickBot="1">
      <c r="A18" s="121" t="s">
        <v>64</v>
      </c>
      <c r="B18" s="72">
        <v>1</v>
      </c>
      <c r="C18" s="105">
        <v>82403.22</v>
      </c>
      <c r="D18" s="71">
        <v>0</v>
      </c>
      <c r="E18" s="62">
        <v>0</v>
      </c>
      <c r="F18" s="71">
        <v>0</v>
      </c>
      <c r="G18" s="62">
        <v>0</v>
      </c>
      <c r="H18" s="71">
        <f t="shared" si="1"/>
        <v>1</v>
      </c>
      <c r="I18" s="62">
        <f t="shared" si="1"/>
        <v>82403.22</v>
      </c>
    </row>
    <row r="19" spans="1:9" ht="15.75" thickBot="1">
      <c r="A19" s="63" t="s">
        <v>163</v>
      </c>
      <c r="B19" s="64">
        <f t="shared" ref="B19:I19" si="2">SUM(B15:B18)</f>
        <v>4</v>
      </c>
      <c r="C19" s="75">
        <f t="shared" si="2"/>
        <v>329612.88</v>
      </c>
      <c r="D19" s="73">
        <f t="shared" si="2"/>
        <v>0</v>
      </c>
      <c r="E19" s="65">
        <f t="shared" si="2"/>
        <v>0</v>
      </c>
      <c r="F19" s="73">
        <f t="shared" si="2"/>
        <v>0</v>
      </c>
      <c r="G19" s="65">
        <f t="shared" si="2"/>
        <v>0</v>
      </c>
      <c r="H19" s="73">
        <f t="shared" si="2"/>
        <v>4</v>
      </c>
      <c r="I19" s="65">
        <f t="shared" si="2"/>
        <v>329612.88</v>
      </c>
    </row>
    <row r="20" spans="1:9" ht="15.75" thickBot="1">
      <c r="A20" s="56"/>
      <c r="B20" s="66"/>
      <c r="C20" s="103"/>
      <c r="D20" s="66"/>
      <c r="E20" s="67"/>
      <c r="F20" s="66"/>
      <c r="G20" s="67"/>
      <c r="H20" s="66"/>
      <c r="I20" s="67"/>
    </row>
    <row r="21" spans="1:9" ht="16.5" thickBot="1">
      <c r="A21" s="53" t="s">
        <v>164</v>
      </c>
      <c r="B21" s="54"/>
      <c r="C21" s="54"/>
      <c r="D21" s="54"/>
      <c r="E21" s="54"/>
      <c r="F21" s="54"/>
      <c r="G21" s="54"/>
      <c r="H21" s="54"/>
      <c r="I21" s="55"/>
    </row>
    <row r="22" spans="1:9" ht="15.75" thickBot="1">
      <c r="A22" s="56" t="s">
        <v>0</v>
      </c>
      <c r="B22" s="57"/>
      <c r="C22" s="99"/>
      <c r="D22" s="58"/>
      <c r="E22" s="59"/>
      <c r="F22" s="58"/>
      <c r="G22" s="59"/>
      <c r="H22" s="58"/>
      <c r="I22" s="59"/>
    </row>
    <row r="23" spans="1:9">
      <c r="A23" s="121" t="s">
        <v>165</v>
      </c>
      <c r="B23" s="101">
        <v>6</v>
      </c>
      <c r="C23" s="102">
        <v>196052</v>
      </c>
      <c r="D23" s="71">
        <v>0</v>
      </c>
      <c r="E23" s="62">
        <v>0</v>
      </c>
      <c r="F23" s="71">
        <v>0</v>
      </c>
      <c r="G23" s="62">
        <v>0</v>
      </c>
      <c r="H23" s="71">
        <f>B23+D23-F23</f>
        <v>6</v>
      </c>
      <c r="I23" s="62">
        <f>C23+E23-G23</f>
        <v>196052</v>
      </c>
    </row>
    <row r="24" spans="1:9">
      <c r="A24" s="121" t="s">
        <v>166</v>
      </c>
      <c r="B24" s="101">
        <v>4</v>
      </c>
      <c r="C24" s="102">
        <v>139889.9</v>
      </c>
      <c r="D24" s="71">
        <v>0</v>
      </c>
      <c r="E24" s="62">
        <v>0</v>
      </c>
      <c r="F24" s="71">
        <v>0</v>
      </c>
      <c r="G24" s="62">
        <v>0</v>
      </c>
      <c r="H24" s="71">
        <f t="shared" ref="H24:I28" si="3">B24+D24-F24</f>
        <v>4</v>
      </c>
      <c r="I24" s="62">
        <f t="shared" si="3"/>
        <v>139889.9</v>
      </c>
    </row>
    <row r="25" spans="1:9">
      <c r="A25" s="121" t="s">
        <v>167</v>
      </c>
      <c r="B25" s="101">
        <v>3</v>
      </c>
      <c r="C25" s="102">
        <v>104917</v>
      </c>
      <c r="D25" s="71">
        <v>0</v>
      </c>
      <c r="E25" s="62">
        <v>0</v>
      </c>
      <c r="F25" s="71">
        <v>0</v>
      </c>
      <c r="G25" s="62">
        <v>0</v>
      </c>
      <c r="H25" s="71">
        <f t="shared" si="3"/>
        <v>3</v>
      </c>
      <c r="I25" s="62">
        <f t="shared" si="3"/>
        <v>104917</v>
      </c>
    </row>
    <row r="26" spans="1:9">
      <c r="A26" s="121" t="s">
        <v>168</v>
      </c>
      <c r="B26" s="101">
        <v>4</v>
      </c>
      <c r="C26" s="102">
        <v>139889.9</v>
      </c>
      <c r="D26" s="71">
        <v>0</v>
      </c>
      <c r="E26" s="62">
        <v>0</v>
      </c>
      <c r="F26" s="71">
        <v>0</v>
      </c>
      <c r="G26" s="62">
        <v>0</v>
      </c>
      <c r="H26" s="71">
        <f t="shared" si="3"/>
        <v>4</v>
      </c>
      <c r="I26" s="62">
        <f t="shared" si="3"/>
        <v>139889.9</v>
      </c>
    </row>
    <row r="27" spans="1:9">
      <c r="A27" s="121" t="s">
        <v>169</v>
      </c>
      <c r="B27" s="101">
        <v>4</v>
      </c>
      <c r="C27" s="102">
        <v>139889.9</v>
      </c>
      <c r="D27" s="71">
        <v>0</v>
      </c>
      <c r="E27" s="62">
        <v>0</v>
      </c>
      <c r="F27" s="71">
        <v>0</v>
      </c>
      <c r="G27" s="62">
        <v>0</v>
      </c>
      <c r="H27" s="71">
        <f t="shared" si="3"/>
        <v>4</v>
      </c>
      <c r="I27" s="62">
        <f t="shared" si="3"/>
        <v>139889.9</v>
      </c>
    </row>
    <row r="28" spans="1:9" ht="15.75" thickBot="1">
      <c r="A28" s="121" t="s">
        <v>170</v>
      </c>
      <c r="B28" s="101">
        <v>21</v>
      </c>
      <c r="C28" s="102">
        <v>734422</v>
      </c>
      <c r="D28" s="71">
        <v>0</v>
      </c>
      <c r="E28" s="62">
        <v>0</v>
      </c>
      <c r="F28" s="71">
        <v>0</v>
      </c>
      <c r="G28" s="62">
        <v>0</v>
      </c>
      <c r="H28" s="71">
        <f t="shared" si="3"/>
        <v>21</v>
      </c>
      <c r="I28" s="62">
        <f t="shared" si="3"/>
        <v>734422</v>
      </c>
    </row>
    <row r="29" spans="1:9" ht="15.75" thickBot="1">
      <c r="A29" s="63" t="s">
        <v>171</v>
      </c>
      <c r="B29" s="64">
        <f t="shared" ref="B29:I29" si="4">SUM(B23:B28)</f>
        <v>42</v>
      </c>
      <c r="C29" s="75">
        <f t="shared" si="4"/>
        <v>1455060.7000000002</v>
      </c>
      <c r="D29" s="73">
        <f t="shared" si="4"/>
        <v>0</v>
      </c>
      <c r="E29" s="75">
        <f t="shared" si="4"/>
        <v>0</v>
      </c>
      <c r="F29" s="73">
        <f t="shared" si="4"/>
        <v>0</v>
      </c>
      <c r="G29" s="75">
        <f t="shared" si="4"/>
        <v>0</v>
      </c>
      <c r="H29" s="73">
        <f t="shared" si="4"/>
        <v>42</v>
      </c>
      <c r="I29" s="75">
        <f t="shared" si="4"/>
        <v>1455060.7000000002</v>
      </c>
    </row>
    <row r="30" spans="1:9" ht="15.75" thickBot="1">
      <c r="A30" s="56"/>
      <c r="B30" s="66"/>
      <c r="C30" s="103"/>
      <c r="D30" s="66"/>
      <c r="E30" s="67"/>
      <c r="F30" s="66"/>
      <c r="G30" s="67"/>
      <c r="H30" s="66"/>
      <c r="I30" s="67"/>
    </row>
    <row r="31" spans="1:9" ht="16.5" thickBot="1">
      <c r="A31" s="53" t="s">
        <v>172</v>
      </c>
      <c r="B31" s="54"/>
      <c r="C31" s="54"/>
      <c r="D31" s="54"/>
      <c r="E31" s="54"/>
      <c r="F31" s="54"/>
      <c r="G31" s="54"/>
      <c r="H31" s="54"/>
      <c r="I31" s="55"/>
    </row>
    <row r="32" spans="1:9">
      <c r="A32" s="76" t="s">
        <v>173</v>
      </c>
      <c r="B32" s="77">
        <f t="shared" ref="B32:H32" si="5">B11+B29</f>
        <v>77</v>
      </c>
      <c r="C32" s="106">
        <f t="shared" si="5"/>
        <v>2628227.7000000002</v>
      </c>
      <c r="D32" s="107">
        <f t="shared" si="5"/>
        <v>0</v>
      </c>
      <c r="E32" s="78">
        <f t="shared" si="5"/>
        <v>0</v>
      </c>
      <c r="F32" s="107">
        <f t="shared" si="5"/>
        <v>0</v>
      </c>
      <c r="G32" s="78">
        <f t="shared" si="5"/>
        <v>0</v>
      </c>
      <c r="H32" s="107">
        <f t="shared" si="5"/>
        <v>77</v>
      </c>
      <c r="I32" s="78">
        <f>C32+E32-G32</f>
        <v>2628227.7000000002</v>
      </c>
    </row>
    <row r="33" spans="1:18" ht="15.75" thickBot="1">
      <c r="A33" s="122" t="s">
        <v>174</v>
      </c>
      <c r="B33" s="109">
        <f t="shared" ref="B33:H33" si="6">B19</f>
        <v>4</v>
      </c>
      <c r="C33" s="110">
        <f t="shared" si="6"/>
        <v>329612.88</v>
      </c>
      <c r="D33" s="111">
        <f t="shared" si="6"/>
        <v>0</v>
      </c>
      <c r="E33" s="81">
        <f t="shared" si="6"/>
        <v>0</v>
      </c>
      <c r="F33" s="111">
        <f t="shared" si="6"/>
        <v>0</v>
      </c>
      <c r="G33" s="81">
        <f t="shared" si="6"/>
        <v>0</v>
      </c>
      <c r="H33" s="111">
        <f t="shared" si="6"/>
        <v>4</v>
      </c>
      <c r="I33" s="81">
        <f>C33+E33-G33</f>
        <v>329612.88</v>
      </c>
    </row>
    <row r="34" spans="1:18" ht="15.75" thickBot="1">
      <c r="A34" s="82" t="s">
        <v>175</v>
      </c>
      <c r="B34" s="83">
        <f t="shared" ref="B34:I34" si="7">SUM(B32:B33)</f>
        <v>81</v>
      </c>
      <c r="C34" s="84">
        <f t="shared" si="7"/>
        <v>2957840.58</v>
      </c>
      <c r="D34" s="112">
        <f t="shared" si="7"/>
        <v>0</v>
      </c>
      <c r="E34" s="84">
        <f t="shared" si="7"/>
        <v>0</v>
      </c>
      <c r="F34" s="112">
        <f t="shared" si="7"/>
        <v>0</v>
      </c>
      <c r="G34" s="84">
        <f t="shared" si="7"/>
        <v>0</v>
      </c>
      <c r="H34" s="112">
        <f t="shared" si="7"/>
        <v>81</v>
      </c>
      <c r="I34" s="84">
        <f t="shared" si="7"/>
        <v>2957840.58</v>
      </c>
    </row>
    <row r="35" spans="1:18" s="1" customFormat="1" ht="22.5" customHeight="1" thickBot="1">
      <c r="C35" s="113"/>
      <c r="D35" s="86"/>
      <c r="E35" s="86"/>
      <c r="F35" s="86"/>
      <c r="G35" s="86"/>
      <c r="H35" s="86"/>
      <c r="I35" s="86"/>
      <c r="O35" s="87"/>
      <c r="P35" s="87"/>
      <c r="Q35" s="87"/>
      <c r="R35" s="87"/>
    </row>
    <row r="36" spans="1:18" s="1" customFormat="1" ht="98.25" customHeight="1" thickBot="1">
      <c r="A36" s="114"/>
      <c r="B36" s="115"/>
      <c r="C36" s="115"/>
      <c r="D36" s="115"/>
      <c r="E36" s="115"/>
      <c r="F36" s="116"/>
      <c r="G36" s="89" t="s">
        <v>184</v>
      </c>
      <c r="H36" s="90"/>
      <c r="I36" s="91"/>
      <c r="O36" s="4"/>
      <c r="P36" s="4"/>
      <c r="Q36" s="92"/>
      <c r="R36" s="4"/>
    </row>
    <row r="37" spans="1:18" s="1" customFormat="1" ht="89.25" customHeight="1" thickBot="1">
      <c r="A37" s="114"/>
      <c r="B37" s="115"/>
      <c r="C37" s="115"/>
      <c r="D37" s="115"/>
      <c r="E37" s="115"/>
      <c r="F37" s="116"/>
      <c r="G37" s="89" t="s">
        <v>191</v>
      </c>
      <c r="H37" s="90"/>
      <c r="I37" s="91"/>
      <c r="O37" s="4"/>
      <c r="P37" s="4"/>
      <c r="Q37" s="92"/>
      <c r="R37" s="4"/>
    </row>
  </sheetData>
  <mergeCells count="14">
    <mergeCell ref="A37:F37"/>
    <mergeCell ref="G37:I37"/>
    <mergeCell ref="A7:I7"/>
    <mergeCell ref="A13:I13"/>
    <mergeCell ref="A21:I21"/>
    <mergeCell ref="A31:I31"/>
    <mergeCell ref="A36:F36"/>
    <mergeCell ref="G36:I36"/>
    <mergeCell ref="A4:I4"/>
    <mergeCell ref="A5:A6"/>
    <mergeCell ref="B5:C5"/>
    <mergeCell ref="D5:E5"/>
    <mergeCell ref="F5:G5"/>
    <mergeCell ref="H5:I5"/>
  </mergeCells>
  <printOptions horizontalCentered="1"/>
  <pageMargins left="0" right="0" top="0" bottom="0" header="0" footer="0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6</vt:i4>
      </vt:variant>
    </vt:vector>
  </HeadingPairs>
  <TitlesOfParts>
    <vt:vector size="13" baseType="lpstr">
      <vt:lpstr>CONCORSI BANDITI EX ATS</vt:lpstr>
      <vt:lpstr>CONCORSI DA BANDIRE</vt:lpstr>
      <vt:lpstr> SELEZIONI DA BANDIRE</vt:lpstr>
      <vt:lpstr>SELEZIONI ARES</vt:lpstr>
      <vt:lpstr>PNRR 2022</vt:lpstr>
      <vt:lpstr>PNRR 2023</vt:lpstr>
      <vt:lpstr>PNRR 2024</vt:lpstr>
      <vt:lpstr>'PNRR 2022'!Area_stampa</vt:lpstr>
      <vt:lpstr>'PNRR 2023'!Area_stampa</vt:lpstr>
      <vt:lpstr>'PNRR 2024'!Area_stampa</vt:lpstr>
      <vt:lpstr>'PNRR 2022'!Titoli_stampa</vt:lpstr>
      <vt:lpstr>'PNRR 2023'!Titoli_stampa</vt:lpstr>
      <vt:lpstr>'PNRR 2024'!Titoli_stampa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54000zurru</dc:creator>
  <cp:lastModifiedBy>EMELIS</cp:lastModifiedBy>
  <dcterms:created xsi:type="dcterms:W3CDTF">2022-05-02T07:08:17Z</dcterms:created>
  <dcterms:modified xsi:type="dcterms:W3CDTF">2022-06-21T13:11:19Z</dcterms:modified>
</cp:coreProperties>
</file>